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bookViews>
  <sheets>
    <sheet name="Student data" sheetId="5" r:id="rId1"/>
    <sheet name="J560-04" sheetId="3" r:id="rId2"/>
    <sheet name="J560-05" sheetId="2" r:id="rId3"/>
    <sheet name="J560-06" sheetId="1" r:id="rId4"/>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2" i="3" l="1"/>
  <c r="G42" i="3" s="1"/>
  <c r="F43" i="3"/>
  <c r="G43" i="3" s="1"/>
  <c r="F44" i="3"/>
  <c r="G44" i="3" s="1"/>
  <c r="F45" i="3"/>
  <c r="G45" i="3" s="1"/>
  <c r="F46" i="3"/>
  <c r="G46" i="3" s="1"/>
  <c r="F47" i="3"/>
  <c r="G47" i="3" s="1"/>
  <c r="F48" i="3"/>
  <c r="G48" i="3" s="1"/>
  <c r="F49" i="3"/>
  <c r="G49" i="3" s="1"/>
  <c r="F50" i="3"/>
  <c r="G50" i="3" s="1"/>
  <c r="F51" i="3"/>
  <c r="G51" i="3" s="1"/>
  <c r="F52" i="3"/>
  <c r="G52" i="3" s="1"/>
  <c r="F53" i="3"/>
  <c r="G53" i="3" s="1"/>
  <c r="F54" i="3"/>
  <c r="G54" i="3" s="1"/>
  <c r="F55" i="3"/>
  <c r="G55" i="3" s="1"/>
  <c r="G30" i="5"/>
  <c r="G31" i="5"/>
  <c r="E27" i="5"/>
  <c r="F27" i="5"/>
  <c r="H27" i="5"/>
  <c r="I27" i="5"/>
  <c r="J27" i="5"/>
  <c r="K27" i="5"/>
  <c r="L27" i="5"/>
  <c r="M27" i="5"/>
  <c r="N27" i="5"/>
  <c r="O27" i="5"/>
  <c r="P27" i="5"/>
  <c r="Q27" i="5"/>
  <c r="R27" i="5"/>
  <c r="S27" i="5"/>
  <c r="T27" i="5"/>
  <c r="T36" i="5" s="1"/>
  <c r="U27" i="5"/>
  <c r="U36" i="5" s="1"/>
  <c r="V27" i="5"/>
  <c r="W27" i="5"/>
  <c r="X27" i="5"/>
  <c r="X36" i="5" s="1"/>
  <c r="Y27" i="5"/>
  <c r="Y36" i="5" s="1"/>
  <c r="Z27" i="5"/>
  <c r="AA27" i="5"/>
  <c r="AB27" i="5"/>
  <c r="AB36" i="5" s="1"/>
  <c r="AC27" i="5"/>
  <c r="AC36" i="5" s="1"/>
  <c r="AD27" i="5"/>
  <c r="AE27" i="5"/>
  <c r="AF27" i="5"/>
  <c r="AF36" i="5" s="1"/>
  <c r="AG27" i="5"/>
  <c r="AG36" i="5" s="1"/>
  <c r="AH27" i="5"/>
  <c r="AI27" i="5"/>
  <c r="AJ27" i="5"/>
  <c r="AJ36" i="5" s="1"/>
  <c r="AK27" i="5"/>
  <c r="AL27" i="5"/>
  <c r="AM27" i="5"/>
  <c r="AN27" i="5"/>
  <c r="AO27" i="5"/>
  <c r="AP27" i="5"/>
  <c r="AP36" i="5" s="1"/>
  <c r="AQ27" i="5"/>
  <c r="AQ36" i="5" s="1"/>
  <c r="E28" i="5"/>
  <c r="F28" i="5"/>
  <c r="H28" i="5"/>
  <c r="I28" i="5"/>
  <c r="J28" i="5"/>
  <c r="K28" i="5"/>
  <c r="L28" i="5"/>
  <c r="M28" i="5"/>
  <c r="N28" i="5"/>
  <c r="O28" i="5"/>
  <c r="P28" i="5"/>
  <c r="Q28" i="5"/>
  <c r="R28" i="5"/>
  <c r="S28" i="5"/>
  <c r="T28" i="5"/>
  <c r="U28" i="5"/>
  <c r="V28" i="5"/>
  <c r="W28" i="5"/>
  <c r="X28" i="5"/>
  <c r="Y28" i="5"/>
  <c r="Z28" i="5"/>
  <c r="AA28" i="5"/>
  <c r="AB28" i="5"/>
  <c r="AC28" i="5"/>
  <c r="AD28" i="5"/>
  <c r="AE28" i="5"/>
  <c r="AF28" i="5"/>
  <c r="AG28" i="5"/>
  <c r="AH28" i="5"/>
  <c r="AI28" i="5"/>
  <c r="AJ28" i="5"/>
  <c r="AK28" i="5"/>
  <c r="AL28" i="5"/>
  <c r="AM28" i="5"/>
  <c r="AN28" i="5"/>
  <c r="AO28" i="5"/>
  <c r="AP28" i="5"/>
  <c r="AQ28" i="5"/>
  <c r="E29" i="5"/>
  <c r="F29" i="5"/>
  <c r="G29" i="5"/>
  <c r="H29" i="5"/>
  <c r="I29" i="5"/>
  <c r="J29" i="5"/>
  <c r="K29" i="5"/>
  <c r="L29" i="5"/>
  <c r="M29" i="5"/>
  <c r="N29" i="5"/>
  <c r="O29" i="5"/>
  <c r="P29" i="5"/>
  <c r="Q29" i="5"/>
  <c r="R29" i="5"/>
  <c r="S29" i="5"/>
  <c r="T29" i="5"/>
  <c r="T37" i="5" s="1"/>
  <c r="U29" i="5"/>
  <c r="V29" i="5"/>
  <c r="W29" i="5"/>
  <c r="X29" i="5"/>
  <c r="X37" i="5" s="1"/>
  <c r="Y29" i="5"/>
  <c r="Z29" i="5"/>
  <c r="AA29" i="5"/>
  <c r="AB29" i="5"/>
  <c r="AB37" i="5" s="1"/>
  <c r="AC29" i="5"/>
  <c r="AD29" i="5"/>
  <c r="AE29" i="5"/>
  <c r="AF29" i="5"/>
  <c r="AF37" i="5" s="1"/>
  <c r="AG29" i="5"/>
  <c r="AH29" i="5"/>
  <c r="AH37" i="5" s="1"/>
  <c r="AI29" i="5"/>
  <c r="AJ29" i="5"/>
  <c r="AJ37" i="5" s="1"/>
  <c r="AK29" i="5"/>
  <c r="AL29" i="5"/>
  <c r="AM29" i="5"/>
  <c r="AN29" i="5"/>
  <c r="AN37" i="5" s="1"/>
  <c r="AO29" i="5"/>
  <c r="AP29" i="5"/>
  <c r="AP37" i="5" s="1"/>
  <c r="AQ29" i="5"/>
  <c r="E30" i="5"/>
  <c r="F30" i="5"/>
  <c r="H30" i="5"/>
  <c r="I30" i="5"/>
  <c r="J30" i="5"/>
  <c r="K30" i="5"/>
  <c r="L30" i="5"/>
  <c r="M30" i="5"/>
  <c r="N30" i="5"/>
  <c r="O30" i="5"/>
  <c r="P30" i="5"/>
  <c r="Q30" i="5"/>
  <c r="R30" i="5"/>
  <c r="S30" i="5"/>
  <c r="T30" i="5"/>
  <c r="U30" i="5"/>
  <c r="V30" i="5"/>
  <c r="W30" i="5"/>
  <c r="X30" i="5"/>
  <c r="Y30" i="5"/>
  <c r="Z30" i="5"/>
  <c r="AA30" i="5"/>
  <c r="AB30" i="5"/>
  <c r="AC30" i="5"/>
  <c r="AD30" i="5"/>
  <c r="AE30" i="5"/>
  <c r="AF30" i="5"/>
  <c r="AG30" i="5"/>
  <c r="AH30" i="5"/>
  <c r="AI30" i="5"/>
  <c r="AJ30" i="5"/>
  <c r="AK30" i="5"/>
  <c r="AL30" i="5"/>
  <c r="AM30" i="5"/>
  <c r="AN30" i="5"/>
  <c r="AO30" i="5"/>
  <c r="AP30" i="5"/>
  <c r="AQ30" i="5"/>
  <c r="E31" i="5"/>
  <c r="F31" i="5"/>
  <c r="H31" i="5"/>
  <c r="I31" i="5"/>
  <c r="J31" i="5"/>
  <c r="K31" i="5"/>
  <c r="L31" i="5"/>
  <c r="M31" i="5"/>
  <c r="N31" i="5"/>
  <c r="O31" i="5"/>
  <c r="P31" i="5"/>
  <c r="Q31" i="5"/>
  <c r="R31" i="5"/>
  <c r="S31" i="5"/>
  <c r="T31" i="5"/>
  <c r="T38" i="5" s="1"/>
  <c r="U31" i="5"/>
  <c r="V31" i="5"/>
  <c r="W31" i="5"/>
  <c r="W38" i="5" s="1"/>
  <c r="X31" i="5"/>
  <c r="X38" i="5" s="1"/>
  <c r="Y31" i="5"/>
  <c r="Z31" i="5"/>
  <c r="AA31" i="5"/>
  <c r="AA38" i="5" s="1"/>
  <c r="AB31" i="5"/>
  <c r="AB38" i="5" s="1"/>
  <c r="AC31" i="5"/>
  <c r="AD31" i="5"/>
  <c r="AE31" i="5"/>
  <c r="AE38" i="5" s="1"/>
  <c r="AF31" i="5"/>
  <c r="AF38" i="5" s="1"/>
  <c r="AG31" i="5"/>
  <c r="AH31" i="5"/>
  <c r="AI31" i="5"/>
  <c r="AI38" i="5" s="1"/>
  <c r="AJ31" i="5"/>
  <c r="AJ38" i="5" s="1"/>
  <c r="AK31" i="5"/>
  <c r="AL31" i="5"/>
  <c r="AM31" i="5"/>
  <c r="AM38" i="5" s="1"/>
  <c r="AN31" i="5"/>
  <c r="AN38" i="5" s="1"/>
  <c r="AO31" i="5"/>
  <c r="AP31" i="5"/>
  <c r="AP38" i="5" s="1"/>
  <c r="AQ31" i="5"/>
  <c r="AQ38" i="5" s="1"/>
  <c r="E32" i="5"/>
  <c r="F32" i="5"/>
  <c r="G32" i="5"/>
  <c r="H32" i="5"/>
  <c r="I32" i="5"/>
  <c r="J32" i="5"/>
  <c r="K32" i="5"/>
  <c r="L32" i="5"/>
  <c r="M32" i="5"/>
  <c r="N32" i="5"/>
  <c r="O32" i="5"/>
  <c r="P32" i="5"/>
  <c r="Q32" i="5"/>
  <c r="R32" i="5"/>
  <c r="S32" i="5"/>
  <c r="T32" i="5"/>
  <c r="U32" i="5"/>
  <c r="V32" i="5"/>
  <c r="W32" i="5"/>
  <c r="X32" i="5"/>
  <c r="Y32" i="5"/>
  <c r="Z32" i="5"/>
  <c r="AA32" i="5"/>
  <c r="AB32" i="5"/>
  <c r="AC32" i="5"/>
  <c r="AD32" i="5"/>
  <c r="AE32" i="5"/>
  <c r="AF32" i="5"/>
  <c r="AG32" i="5"/>
  <c r="AH32" i="5"/>
  <c r="AI32" i="5"/>
  <c r="AJ32" i="5"/>
  <c r="AK32" i="5"/>
  <c r="AL32" i="5"/>
  <c r="AM32" i="5"/>
  <c r="AN32" i="5"/>
  <c r="AO32" i="5"/>
  <c r="AP32" i="5"/>
  <c r="AQ32" i="5"/>
  <c r="E33" i="5"/>
  <c r="F33" i="5"/>
  <c r="G33" i="5"/>
  <c r="H33" i="5"/>
  <c r="I33" i="5"/>
  <c r="J33" i="5"/>
  <c r="K33" i="5"/>
  <c r="L33" i="5"/>
  <c r="M33" i="5"/>
  <c r="N33" i="5"/>
  <c r="O33" i="5"/>
  <c r="P33" i="5"/>
  <c r="Q33" i="5"/>
  <c r="R33" i="5"/>
  <c r="S33" i="5"/>
  <c r="T33" i="5"/>
  <c r="U33" i="5"/>
  <c r="V33" i="5"/>
  <c r="V39" i="5" s="1"/>
  <c r="W33" i="5"/>
  <c r="X33" i="5"/>
  <c r="Y33" i="5"/>
  <c r="Z33" i="5"/>
  <c r="Z39" i="5" s="1"/>
  <c r="AA33" i="5"/>
  <c r="AB33" i="5"/>
  <c r="AC33" i="5"/>
  <c r="AD33" i="5"/>
  <c r="AD39" i="5" s="1"/>
  <c r="AE33" i="5"/>
  <c r="AF33" i="5"/>
  <c r="AG33" i="5"/>
  <c r="AH33" i="5"/>
  <c r="AH39" i="5" s="1"/>
  <c r="AI33" i="5"/>
  <c r="AJ33" i="5"/>
  <c r="AK33" i="5"/>
  <c r="AL33" i="5"/>
  <c r="AM33" i="5"/>
  <c r="AN33" i="5"/>
  <c r="AO33" i="5"/>
  <c r="AP33" i="5"/>
  <c r="AP39" i="5" s="1"/>
  <c r="AQ33" i="5"/>
  <c r="E34" i="5"/>
  <c r="F34" i="5"/>
  <c r="H34" i="5"/>
  <c r="I34" i="5"/>
  <c r="J34" i="5"/>
  <c r="K34" i="5"/>
  <c r="L34" i="5"/>
  <c r="M34" i="5"/>
  <c r="N34" i="5"/>
  <c r="O34" i="5"/>
  <c r="P34" i="5"/>
  <c r="Q34" i="5"/>
  <c r="R34" i="5"/>
  <c r="S34" i="5"/>
  <c r="T34" i="5"/>
  <c r="U34" i="5"/>
  <c r="V34" i="5"/>
  <c r="W34" i="5"/>
  <c r="X34" i="5"/>
  <c r="Y34" i="5"/>
  <c r="Z34" i="5"/>
  <c r="AA34" i="5"/>
  <c r="AB34" i="5"/>
  <c r="AC34" i="5"/>
  <c r="AD34" i="5"/>
  <c r="AE34" i="5"/>
  <c r="AF34" i="5"/>
  <c r="AG34" i="5"/>
  <c r="AH34" i="5"/>
  <c r="AI34" i="5"/>
  <c r="AJ34" i="5"/>
  <c r="AK34" i="5"/>
  <c r="AL34" i="5"/>
  <c r="AM34" i="5"/>
  <c r="AN34" i="5"/>
  <c r="AO34" i="5"/>
  <c r="AP34" i="5"/>
  <c r="AQ34" i="5"/>
  <c r="D34" i="5"/>
  <c r="D33" i="5"/>
  <c r="D32" i="5"/>
  <c r="D31" i="5"/>
  <c r="D30" i="5"/>
  <c r="D29" i="5"/>
  <c r="D28" i="5"/>
  <c r="D27" i="5"/>
  <c r="F45" i="1"/>
  <c r="G45" i="1" s="1"/>
  <c r="F46" i="1"/>
  <c r="G46" i="1" s="1"/>
  <c r="F47" i="1"/>
  <c r="G47" i="1" s="1"/>
  <c r="F48" i="1"/>
  <c r="G48" i="1" s="1"/>
  <c r="F49" i="1"/>
  <c r="G49" i="1" s="1"/>
  <c r="AK39" i="5" l="1"/>
  <c r="AL39" i="5"/>
  <c r="AK36" i="5"/>
  <c r="AN36" i="5"/>
  <c r="AL36" i="5"/>
  <c r="AO39" i="5"/>
  <c r="AN39" i="5"/>
  <c r="P37" i="5"/>
  <c r="S38" i="5"/>
  <c r="P38" i="5"/>
  <c r="L38" i="5"/>
  <c r="O38" i="5"/>
  <c r="K38" i="5"/>
  <c r="L37" i="5"/>
  <c r="R39" i="5"/>
  <c r="N39" i="5"/>
  <c r="AJ39" i="5"/>
  <c r="AF39" i="5"/>
  <c r="X39" i="5"/>
  <c r="T39" i="5"/>
  <c r="L39" i="5"/>
  <c r="AL38" i="5"/>
  <c r="AH38" i="5"/>
  <c r="Z38" i="5"/>
  <c r="V38" i="5"/>
  <c r="N38" i="5"/>
  <c r="AL37" i="5"/>
  <c r="AD37" i="5"/>
  <c r="Z37" i="5"/>
  <c r="V37" i="5"/>
  <c r="R37" i="5"/>
  <c r="N37" i="5"/>
  <c r="K37" i="5"/>
  <c r="O37" i="5"/>
  <c r="W37" i="5"/>
  <c r="AA37" i="5"/>
  <c r="AE37" i="5"/>
  <c r="AI37" i="5"/>
  <c r="AM37" i="5"/>
  <c r="AQ37" i="5"/>
  <c r="S37" i="5"/>
  <c r="AM36" i="5"/>
  <c r="AI36" i="5"/>
  <c r="AE36" i="5"/>
  <c r="AA36" i="5"/>
  <c r="W36" i="5"/>
  <c r="AB39" i="5"/>
  <c r="P39" i="5"/>
  <c r="M39" i="5"/>
  <c r="U39" i="5"/>
  <c r="Y39" i="5"/>
  <c r="AC39" i="5"/>
  <c r="Q39" i="5"/>
  <c r="AG39" i="5"/>
  <c r="AD38" i="5"/>
  <c r="R38" i="5"/>
  <c r="AQ39" i="5"/>
  <c r="AM39" i="5"/>
  <c r="AI39" i="5"/>
  <c r="AE39" i="5"/>
  <c r="AA39" i="5"/>
  <c r="W39" i="5"/>
  <c r="S39" i="5"/>
  <c r="O39" i="5"/>
  <c r="K39" i="5"/>
  <c r="AO38" i="5"/>
  <c r="AK38" i="5"/>
  <c r="AG38" i="5"/>
  <c r="AC38" i="5"/>
  <c r="Y38" i="5"/>
  <c r="U38" i="5"/>
  <c r="Q38" i="5"/>
  <c r="M38" i="5"/>
  <c r="AO37" i="5"/>
  <c r="AK37" i="5"/>
  <c r="AG37" i="5"/>
  <c r="AC37" i="5"/>
  <c r="Y37" i="5"/>
  <c r="U37" i="5"/>
  <c r="Q37" i="5"/>
  <c r="M37" i="5"/>
  <c r="AH36" i="5"/>
  <c r="AD36" i="5"/>
  <c r="Z36" i="5"/>
  <c r="V36" i="5"/>
  <c r="AO36" i="5"/>
  <c r="G28" i="5"/>
  <c r="G34" i="5"/>
  <c r="G27" i="5"/>
  <c r="G36" i="5" s="1"/>
  <c r="H38" i="5"/>
  <c r="J37" i="5"/>
  <c r="F37" i="5"/>
  <c r="G37" i="5"/>
  <c r="F38" i="5"/>
  <c r="I37" i="5"/>
  <c r="E37" i="5"/>
  <c r="D37" i="5"/>
  <c r="J39" i="5"/>
  <c r="E38" i="5"/>
  <c r="H37" i="5"/>
  <c r="D38" i="5"/>
  <c r="J38" i="5"/>
  <c r="I38" i="5"/>
  <c r="G38" i="5"/>
  <c r="I39" i="5"/>
  <c r="H39" i="5"/>
  <c r="G39" i="5"/>
  <c r="F39" i="5"/>
  <c r="E39" i="5"/>
  <c r="D39" i="5"/>
  <c r="D36" i="5"/>
  <c r="F52" i="2"/>
  <c r="G52" i="2" s="1"/>
  <c r="F53" i="2"/>
  <c r="G53" i="2" s="1"/>
  <c r="O36" i="5" l="1"/>
  <c r="L36" i="5"/>
  <c r="Q36" i="5"/>
  <c r="H36" i="5"/>
  <c r="I36" i="5"/>
  <c r="S36" i="5"/>
  <c r="M36" i="5"/>
  <c r="N36" i="5"/>
  <c r="E36" i="5"/>
  <c r="J36" i="5"/>
  <c r="R36" i="5"/>
  <c r="K36" i="5"/>
  <c r="P36" i="5"/>
  <c r="F36" i="5"/>
  <c r="AW64" i="5"/>
  <c r="AW65" i="5"/>
  <c r="AW66" i="5"/>
  <c r="AW67" i="5"/>
  <c r="AW68" i="5"/>
  <c r="AW69" i="5"/>
  <c r="AW70" i="5"/>
  <c r="AW71" i="5"/>
  <c r="AW72" i="5"/>
  <c r="AW73" i="5"/>
  <c r="AW74" i="5"/>
  <c r="AW75" i="5"/>
  <c r="AW76" i="5"/>
  <c r="AW77" i="5"/>
  <c r="AU64" i="5"/>
  <c r="AX64" i="5" s="1"/>
  <c r="AV64" i="5"/>
  <c r="AU65" i="5"/>
  <c r="AX65" i="5" s="1"/>
  <c r="AV65" i="5"/>
  <c r="AU66" i="5"/>
  <c r="AX66" i="5" s="1"/>
  <c r="AV66" i="5"/>
  <c r="AU67" i="5"/>
  <c r="AX67" i="5" s="1"/>
  <c r="AV67" i="5"/>
  <c r="AU68" i="5"/>
  <c r="AX68" i="5" s="1"/>
  <c r="AV68" i="5"/>
  <c r="AU69" i="5"/>
  <c r="AX69" i="5" s="1"/>
  <c r="AV69" i="5"/>
  <c r="AU70" i="5"/>
  <c r="AX70" i="5" s="1"/>
  <c r="AV70" i="5"/>
  <c r="AU71" i="5"/>
  <c r="AX71" i="5" s="1"/>
  <c r="AV71" i="5"/>
  <c r="AU72" i="5"/>
  <c r="AX72" i="5" s="1"/>
  <c r="AV72" i="5"/>
  <c r="AU73" i="5"/>
  <c r="AX73" i="5" s="1"/>
  <c r="AV73" i="5"/>
  <c r="AU74" i="5"/>
  <c r="AX74" i="5" s="1"/>
  <c r="AV74" i="5"/>
  <c r="AU75" i="5"/>
  <c r="AX75" i="5" s="1"/>
  <c r="AV75" i="5"/>
  <c r="AU76" i="5"/>
  <c r="AX76" i="5" s="1"/>
  <c r="AV76" i="5"/>
  <c r="AU77" i="5"/>
  <c r="AX77" i="5" s="1"/>
  <c r="AV77" i="5"/>
  <c r="AW42" i="5" l="1"/>
  <c r="F23" i="1" l="1"/>
  <c r="G23" i="1" s="1"/>
  <c r="F24" i="1"/>
  <c r="G24" i="1" s="1"/>
  <c r="F25" i="1"/>
  <c r="G25" i="1" s="1"/>
  <c r="F26" i="1"/>
  <c r="G26" i="1" s="1"/>
  <c r="F27" i="1"/>
  <c r="G27" i="1" s="1"/>
  <c r="F28" i="1"/>
  <c r="G28" i="1" s="1"/>
  <c r="F29" i="1"/>
  <c r="G29" i="1" s="1"/>
  <c r="F30" i="1"/>
  <c r="G30" i="1" s="1"/>
  <c r="F31" i="1"/>
  <c r="G31" i="1" s="1"/>
  <c r="F32" i="1"/>
  <c r="G32" i="1" s="1"/>
  <c r="F33" i="1"/>
  <c r="G33" i="1" s="1"/>
  <c r="F34" i="1"/>
  <c r="G34" i="1" s="1"/>
  <c r="F35" i="1"/>
  <c r="G35" i="1" s="1"/>
  <c r="F36" i="1"/>
  <c r="G36" i="1" s="1"/>
  <c r="F37" i="1"/>
  <c r="G37" i="1" s="1"/>
  <c r="F38" i="1"/>
  <c r="G38" i="1" s="1"/>
  <c r="F39" i="1"/>
  <c r="G39" i="1" s="1"/>
  <c r="F40" i="1"/>
  <c r="G40" i="1" s="1"/>
  <c r="F41" i="1"/>
  <c r="G41" i="1" s="1"/>
  <c r="F42" i="1"/>
  <c r="G42" i="1" s="1"/>
  <c r="F43" i="1"/>
  <c r="G43" i="1" s="1"/>
  <c r="F44" i="1"/>
  <c r="G44" i="1" s="1"/>
  <c r="F41" i="3" l="1"/>
  <c r="G41" i="3" s="1"/>
  <c r="AW43" i="5" l="1"/>
  <c r="AW44" i="5"/>
  <c r="AW45" i="5"/>
  <c r="AW46" i="5"/>
  <c r="AW47" i="5"/>
  <c r="AW48" i="5"/>
  <c r="AW49" i="5"/>
  <c r="AW50" i="5"/>
  <c r="AW51" i="5"/>
  <c r="AW52" i="5"/>
  <c r="AW53" i="5"/>
  <c r="AW54" i="5"/>
  <c r="AW55" i="5"/>
  <c r="AW56" i="5"/>
  <c r="AW57" i="5"/>
  <c r="AW58" i="5"/>
  <c r="AW59" i="5"/>
  <c r="AW60" i="5"/>
  <c r="AW61" i="5"/>
  <c r="AW62" i="5"/>
  <c r="AW63" i="5"/>
  <c r="AW78" i="5"/>
  <c r="AX78" i="5"/>
  <c r="AW79" i="5"/>
  <c r="AW80" i="5"/>
  <c r="AW81" i="5"/>
  <c r="AW82" i="5"/>
  <c r="AW83" i="5"/>
  <c r="AW84" i="5"/>
  <c r="AW85" i="5"/>
  <c r="AW86" i="5"/>
  <c r="AW87" i="5"/>
  <c r="AW88" i="5"/>
  <c r="AW89" i="5"/>
  <c r="AW90" i="5"/>
  <c r="AW91" i="5"/>
  <c r="AW92" i="5"/>
  <c r="AW93" i="5"/>
  <c r="AW94" i="5"/>
  <c r="AW95" i="5"/>
  <c r="AW96" i="5"/>
  <c r="AW97" i="5"/>
  <c r="AW98" i="5"/>
  <c r="AW99" i="5"/>
  <c r="AW100" i="5"/>
  <c r="AW101" i="5"/>
  <c r="AW102" i="5"/>
  <c r="AW103" i="5"/>
  <c r="AW104" i="5"/>
  <c r="AW105" i="5"/>
  <c r="AW106" i="5"/>
  <c r="AW107" i="5"/>
  <c r="AW108" i="5"/>
  <c r="AW109" i="5"/>
  <c r="AW110" i="5"/>
  <c r="AW111" i="5"/>
  <c r="AW112" i="5"/>
  <c r="AW113" i="5"/>
  <c r="AX113" i="5"/>
  <c r="AW114" i="5"/>
  <c r="AW115" i="5"/>
  <c r="AW116" i="5"/>
  <c r="AW117" i="5"/>
  <c r="AW118" i="5"/>
  <c r="AW119" i="5"/>
  <c r="AW120" i="5"/>
  <c r="AW121" i="5"/>
  <c r="AW122" i="5"/>
  <c r="AW123" i="5"/>
  <c r="AW124" i="5"/>
  <c r="AW125" i="5"/>
  <c r="AW126" i="5"/>
  <c r="AW127" i="5"/>
  <c r="AW128" i="5"/>
  <c r="AW129" i="5"/>
  <c r="AW130" i="5"/>
  <c r="AW131" i="5"/>
  <c r="AW132" i="5"/>
  <c r="AW133" i="5"/>
  <c r="AW134" i="5"/>
  <c r="AW135" i="5"/>
  <c r="AW136" i="5"/>
  <c r="AW137" i="5"/>
  <c r="AW138" i="5"/>
  <c r="AW139" i="5"/>
  <c r="AW140" i="5"/>
  <c r="AW141" i="5"/>
  <c r="AW142" i="5"/>
  <c r="AW143" i="5"/>
  <c r="AW29" i="5" l="1"/>
  <c r="AX29" i="5" s="1"/>
  <c r="AW33" i="5" l="1"/>
  <c r="AX33" i="5" s="1"/>
  <c r="AW31" i="5"/>
  <c r="AX31" i="5" s="1"/>
  <c r="AW27" i="5"/>
  <c r="AX27" i="5" s="1"/>
  <c r="F21" i="3" l="1"/>
  <c r="G21" i="3" s="1"/>
  <c r="F22" i="3"/>
  <c r="G22" i="3" s="1"/>
  <c r="F23" i="3"/>
  <c r="G23" i="3" s="1"/>
  <c r="F24" i="3"/>
  <c r="G24" i="3" s="1"/>
  <c r="F25" i="3"/>
  <c r="G25" i="3" s="1"/>
  <c r="F26" i="3"/>
  <c r="G26" i="3" s="1"/>
  <c r="F27" i="3"/>
  <c r="G27" i="3" s="1"/>
  <c r="F28" i="3"/>
  <c r="G28" i="3" s="1"/>
  <c r="F29" i="3"/>
  <c r="G29" i="3" s="1"/>
  <c r="F30" i="3"/>
  <c r="G30" i="3" s="1"/>
  <c r="F31" i="3"/>
  <c r="G31" i="3" s="1"/>
  <c r="F32" i="3"/>
  <c r="G32" i="3" s="1"/>
  <c r="F33" i="3"/>
  <c r="G33" i="3" s="1"/>
  <c r="F34" i="3"/>
  <c r="G34" i="3" s="1"/>
  <c r="F35" i="3"/>
  <c r="G35" i="3" s="1"/>
  <c r="F36" i="3"/>
  <c r="G36" i="3" s="1"/>
  <c r="F37" i="3"/>
  <c r="G37" i="3" s="1"/>
  <c r="F38" i="3"/>
  <c r="G38" i="3" s="1"/>
  <c r="F39" i="3"/>
  <c r="G39" i="3" s="1"/>
  <c r="F40" i="3"/>
  <c r="G40" i="3" s="1"/>
  <c r="F20" i="3"/>
  <c r="G20" i="3" s="1"/>
  <c r="F20" i="1" l="1"/>
  <c r="G20" i="1" s="1"/>
  <c r="F21" i="1"/>
  <c r="G21" i="1" s="1"/>
  <c r="F22" i="1"/>
  <c r="G22" i="1" s="1"/>
  <c r="AV109" i="5" l="1"/>
  <c r="AV111" i="5"/>
  <c r="E13" i="1"/>
  <c r="E12" i="1"/>
  <c r="E11" i="1"/>
  <c r="E9" i="1"/>
  <c r="E8" i="1"/>
  <c r="E7" i="1"/>
  <c r="E6" i="1"/>
  <c r="E5" i="1"/>
  <c r="E4" i="1"/>
  <c r="AU109" i="5"/>
  <c r="AX109" i="5" s="1"/>
  <c r="AU110" i="5"/>
  <c r="AX110" i="5" s="1"/>
  <c r="AV110" i="5"/>
  <c r="F6" i="1" l="1"/>
  <c r="F13" i="1"/>
  <c r="F8" i="1"/>
  <c r="F7" i="1"/>
  <c r="F9" i="1"/>
  <c r="F4" i="1"/>
  <c r="F12" i="1"/>
  <c r="AU111" i="5"/>
  <c r="AX111" i="5" s="1"/>
  <c r="F21" i="2" l="1"/>
  <c r="G21" i="2" s="1"/>
  <c r="F24" i="2"/>
  <c r="G24" i="2" s="1"/>
  <c r="F25" i="2"/>
  <c r="G25" i="2" s="1"/>
  <c r="F28" i="2"/>
  <c r="G28" i="2" s="1"/>
  <c r="F29" i="2"/>
  <c r="G29" i="2" s="1"/>
  <c r="F32" i="2"/>
  <c r="G32" i="2" s="1"/>
  <c r="F33" i="2"/>
  <c r="G33" i="2" s="1"/>
  <c r="F36" i="2"/>
  <c r="G36" i="2" s="1"/>
  <c r="F37" i="2"/>
  <c r="G37" i="2" s="1"/>
  <c r="F40" i="2"/>
  <c r="G40" i="2" s="1"/>
  <c r="F41" i="2"/>
  <c r="G41" i="2" s="1"/>
  <c r="F44" i="2"/>
  <c r="G44" i="2" s="1"/>
  <c r="F45" i="2"/>
  <c r="G45" i="2" s="1"/>
  <c r="F48" i="2"/>
  <c r="G48" i="2" s="1"/>
  <c r="F49" i="2"/>
  <c r="G49" i="2" s="1"/>
  <c r="F22" i="2"/>
  <c r="G22" i="2" s="1"/>
  <c r="F23" i="2"/>
  <c r="G23" i="2" s="1"/>
  <c r="F26" i="2"/>
  <c r="G26" i="2" s="1"/>
  <c r="F27" i="2"/>
  <c r="G27" i="2" s="1"/>
  <c r="F30" i="2"/>
  <c r="G30" i="2" s="1"/>
  <c r="F31" i="2"/>
  <c r="G31" i="2" s="1"/>
  <c r="F34" i="2"/>
  <c r="G34" i="2" s="1"/>
  <c r="F35" i="2"/>
  <c r="G35" i="2" s="1"/>
  <c r="F38" i="2"/>
  <c r="G38" i="2" s="1"/>
  <c r="F39" i="2"/>
  <c r="G39" i="2" s="1"/>
  <c r="F42" i="2"/>
  <c r="G42" i="2" s="1"/>
  <c r="F43" i="2"/>
  <c r="G43" i="2" s="1"/>
  <c r="F46" i="2"/>
  <c r="G46" i="2" s="1"/>
  <c r="F47" i="2"/>
  <c r="G47" i="2" s="1"/>
  <c r="F50" i="2"/>
  <c r="G50" i="2" s="1"/>
  <c r="F51" i="2"/>
  <c r="G51" i="2" s="1"/>
  <c r="F20" i="2"/>
  <c r="G20" i="2" s="1"/>
  <c r="F5" i="1" l="1"/>
  <c r="F11" i="1"/>
  <c r="H9" i="5" l="1"/>
  <c r="G9" i="5"/>
  <c r="M8" i="5"/>
  <c r="D3" i="3" s="1"/>
  <c r="AU42" i="5"/>
  <c r="AX42" i="5" s="1"/>
  <c r="AV42" i="5"/>
  <c r="AU43" i="5"/>
  <c r="AX43" i="5" s="1"/>
  <c r="AV43" i="5"/>
  <c r="AU44" i="5"/>
  <c r="AX44" i="5" s="1"/>
  <c r="AV44" i="5"/>
  <c r="AU45" i="5"/>
  <c r="AX45" i="5" s="1"/>
  <c r="AV45" i="5"/>
  <c r="D3" i="1" l="1"/>
  <c r="D3" i="2"/>
  <c r="F9" i="5"/>
  <c r="I9" i="5" l="1"/>
  <c r="AU140" i="5"/>
  <c r="AX140" i="5" s="1"/>
  <c r="AV140" i="5"/>
  <c r="AU141" i="5"/>
  <c r="AX141" i="5" s="1"/>
  <c r="AV141" i="5"/>
  <c r="AU142" i="5"/>
  <c r="AX142" i="5" s="1"/>
  <c r="AV142" i="5"/>
  <c r="AU143" i="5"/>
  <c r="AX143" i="5" s="1"/>
  <c r="AV143" i="5"/>
  <c r="AU112" i="5" l="1"/>
  <c r="AX112" i="5" s="1"/>
  <c r="AV112" i="5"/>
  <c r="AU63" i="5" l="1"/>
  <c r="AX63" i="5" s="1"/>
  <c r="AV63" i="5"/>
  <c r="AU107" i="5" l="1"/>
  <c r="AX107" i="5" s="1"/>
  <c r="AV107" i="5"/>
  <c r="AU108" i="5"/>
  <c r="AX108" i="5" s="1"/>
  <c r="AV108" i="5"/>
  <c r="F17" i="1" l="1"/>
  <c r="H17" i="1" s="1"/>
  <c r="F17" i="3"/>
  <c r="H17" i="3" s="1"/>
  <c r="AV87" i="5"/>
  <c r="AV133" i="5"/>
  <c r="AV129" i="5"/>
  <c r="AV102" i="5"/>
  <c r="AV55" i="5"/>
  <c r="AV128" i="5"/>
  <c r="AV120" i="5"/>
  <c r="AV117" i="5"/>
  <c r="AV99" i="5"/>
  <c r="AV96" i="5"/>
  <c r="AV83" i="5"/>
  <c r="AV80" i="5"/>
  <c r="AV60" i="5"/>
  <c r="AV52" i="5"/>
  <c r="AV46" i="5"/>
  <c r="AV61" i="5"/>
  <c r="AV57" i="5"/>
  <c r="AV53" i="5"/>
  <c r="AV81" i="5"/>
  <c r="AV82" i="5"/>
  <c r="AV85" i="5"/>
  <c r="AV86" i="5"/>
  <c r="AV90" i="5"/>
  <c r="AV93" i="5"/>
  <c r="AV94" i="5"/>
  <c r="AV97" i="5"/>
  <c r="AV98" i="5"/>
  <c r="AV101" i="5"/>
  <c r="AV105" i="5"/>
  <c r="AV106" i="5"/>
  <c r="AV114" i="5"/>
  <c r="AV118" i="5"/>
  <c r="AV121" i="5"/>
  <c r="AV124" i="5"/>
  <c r="AV132" i="5"/>
  <c r="AV136" i="5"/>
  <c r="AV79" i="5"/>
  <c r="AV84" i="5"/>
  <c r="AV88" i="5"/>
  <c r="AV91" i="5"/>
  <c r="AV92" i="5"/>
  <c r="AV95" i="5"/>
  <c r="AV100" i="5"/>
  <c r="AV103" i="5"/>
  <c r="AV104" i="5"/>
  <c r="AV116" i="5"/>
  <c r="AV119" i="5"/>
  <c r="AV122" i="5"/>
  <c r="AV123" i="5"/>
  <c r="AV126" i="5"/>
  <c r="AV127" i="5"/>
  <c r="AV130" i="5"/>
  <c r="AV131" i="5"/>
  <c r="AV134" i="5"/>
  <c r="AV135" i="5"/>
  <c r="AV138" i="5"/>
  <c r="AV139" i="5"/>
  <c r="AV47" i="5"/>
  <c r="AV48" i="5"/>
  <c r="AV50" i="5"/>
  <c r="AV51" i="5"/>
  <c r="AV54" i="5"/>
  <c r="AV56" i="5"/>
  <c r="AV62" i="5"/>
  <c r="E15" i="1"/>
  <c r="E15" i="2"/>
  <c r="E15" i="3"/>
  <c r="O22" i="5" l="1"/>
  <c r="AV59" i="5"/>
  <c r="AV58" i="5"/>
  <c r="AV115" i="5"/>
  <c r="AV89" i="5"/>
  <c r="AV49" i="5"/>
  <c r="AV137" i="5"/>
  <c r="AV125" i="5"/>
  <c r="AS145" i="5"/>
  <c r="AS150" i="5"/>
  <c r="AS149" i="5"/>
  <c r="AS148" i="5"/>
  <c r="AS147" i="5"/>
  <c r="AS146" i="5"/>
  <c r="AU80" i="5"/>
  <c r="AX80" i="5" s="1"/>
  <c r="AU81" i="5"/>
  <c r="AX81" i="5" s="1"/>
  <c r="AU82" i="5"/>
  <c r="AX82" i="5" s="1"/>
  <c r="AU83" i="5"/>
  <c r="AX83" i="5" s="1"/>
  <c r="AU84" i="5"/>
  <c r="AX84" i="5" s="1"/>
  <c r="AU85" i="5"/>
  <c r="AX85" i="5" s="1"/>
  <c r="AU86" i="5"/>
  <c r="AX86" i="5" s="1"/>
  <c r="AU87" i="5"/>
  <c r="AX87" i="5" s="1"/>
  <c r="AU88" i="5"/>
  <c r="AX88" i="5" s="1"/>
  <c r="AU89" i="5"/>
  <c r="AX89" i="5" s="1"/>
  <c r="AU90" i="5"/>
  <c r="AX90" i="5" s="1"/>
  <c r="AU91" i="5"/>
  <c r="AX91" i="5" s="1"/>
  <c r="AU92" i="5"/>
  <c r="AX92" i="5" s="1"/>
  <c r="AU93" i="5"/>
  <c r="AX93" i="5" s="1"/>
  <c r="AU94" i="5"/>
  <c r="AX94" i="5" s="1"/>
  <c r="AU95" i="5"/>
  <c r="AX95" i="5" s="1"/>
  <c r="AU96" i="5"/>
  <c r="AX96" i="5" s="1"/>
  <c r="AU97" i="5"/>
  <c r="AX97" i="5" s="1"/>
  <c r="AU98" i="5"/>
  <c r="AX98" i="5" s="1"/>
  <c r="AU99" i="5"/>
  <c r="AX99" i="5" s="1"/>
  <c r="AU100" i="5"/>
  <c r="AX100" i="5" s="1"/>
  <c r="AU101" i="5"/>
  <c r="AX101" i="5" s="1"/>
  <c r="AU102" i="5"/>
  <c r="AX102" i="5" s="1"/>
  <c r="AU103" i="5"/>
  <c r="AX103" i="5" s="1"/>
  <c r="AU104" i="5"/>
  <c r="AX104" i="5" s="1"/>
  <c r="AU105" i="5"/>
  <c r="AX105" i="5" s="1"/>
  <c r="AU106" i="5"/>
  <c r="AX106" i="5" s="1"/>
  <c r="AU114" i="5"/>
  <c r="AX114" i="5" s="1"/>
  <c r="AU115" i="5"/>
  <c r="AX115" i="5" s="1"/>
  <c r="AU116" i="5"/>
  <c r="AX116" i="5" s="1"/>
  <c r="AU117" i="5"/>
  <c r="AX117" i="5" s="1"/>
  <c r="AU118" i="5"/>
  <c r="AX118" i="5" s="1"/>
  <c r="AU119" i="5"/>
  <c r="AX119" i="5" s="1"/>
  <c r="AU120" i="5"/>
  <c r="AX120" i="5" s="1"/>
  <c r="AU121" i="5"/>
  <c r="AX121" i="5" s="1"/>
  <c r="AU122" i="5"/>
  <c r="AX122" i="5" s="1"/>
  <c r="AU123" i="5"/>
  <c r="AX123" i="5" s="1"/>
  <c r="AU124" i="5"/>
  <c r="AX124" i="5" s="1"/>
  <c r="AU125" i="5"/>
  <c r="AX125" i="5" s="1"/>
  <c r="AU126" i="5"/>
  <c r="AX126" i="5" s="1"/>
  <c r="AU127" i="5"/>
  <c r="AX127" i="5" s="1"/>
  <c r="AU128" i="5"/>
  <c r="AX128" i="5" s="1"/>
  <c r="AU129" i="5"/>
  <c r="AX129" i="5" s="1"/>
  <c r="AU130" i="5"/>
  <c r="AX130" i="5" s="1"/>
  <c r="AU131" i="5"/>
  <c r="AX131" i="5" s="1"/>
  <c r="AU132" i="5"/>
  <c r="AX132" i="5" s="1"/>
  <c r="AU133" i="5"/>
  <c r="AX133" i="5" s="1"/>
  <c r="AU134" i="5"/>
  <c r="AX134" i="5" s="1"/>
  <c r="AU135" i="5"/>
  <c r="AX135" i="5" s="1"/>
  <c r="AU136" i="5"/>
  <c r="AX136" i="5" s="1"/>
  <c r="AU137" i="5"/>
  <c r="AX137" i="5" s="1"/>
  <c r="AU138" i="5"/>
  <c r="AX138" i="5" s="1"/>
  <c r="AU139" i="5"/>
  <c r="AX139" i="5" s="1"/>
  <c r="AU79" i="5"/>
  <c r="AX79" i="5" s="1"/>
  <c r="AU46" i="5"/>
  <c r="AX46" i="5" s="1"/>
  <c r="AU47" i="5"/>
  <c r="AX47" i="5" s="1"/>
  <c r="AU48" i="5"/>
  <c r="AX48" i="5" s="1"/>
  <c r="AU49" i="5"/>
  <c r="AX49" i="5" s="1"/>
  <c r="AU50" i="5"/>
  <c r="AX50" i="5" s="1"/>
  <c r="AU51" i="5"/>
  <c r="AX51" i="5" s="1"/>
  <c r="AU52" i="5"/>
  <c r="AX52" i="5" s="1"/>
  <c r="AU53" i="5"/>
  <c r="AX53" i="5" s="1"/>
  <c r="AU54" i="5"/>
  <c r="AX54" i="5" s="1"/>
  <c r="AU55" i="5"/>
  <c r="AX55" i="5" s="1"/>
  <c r="AU56" i="5"/>
  <c r="AX56" i="5" s="1"/>
  <c r="AU57" i="5"/>
  <c r="AX57" i="5" s="1"/>
  <c r="AU58" i="5"/>
  <c r="AX58" i="5" s="1"/>
  <c r="AU59" i="5"/>
  <c r="AX59" i="5" s="1"/>
  <c r="AU60" i="5"/>
  <c r="AX60" i="5" s="1"/>
  <c r="AU61" i="5"/>
  <c r="AX61" i="5" s="1"/>
  <c r="AU62" i="5"/>
  <c r="AX62" i="5" s="1"/>
  <c r="E13" i="3"/>
  <c r="E12" i="3"/>
  <c r="E11" i="3"/>
  <c r="E9" i="3"/>
  <c r="E8" i="3"/>
  <c r="E7" i="3"/>
  <c r="E6" i="3"/>
  <c r="E5" i="3"/>
  <c r="E4" i="3"/>
  <c r="E13" i="2"/>
  <c r="E12" i="2"/>
  <c r="E11" i="2"/>
  <c r="E9" i="2"/>
  <c r="E8" i="2"/>
  <c r="E7" i="2"/>
  <c r="E6" i="2"/>
  <c r="E5" i="2"/>
  <c r="E4" i="2"/>
  <c r="G16" i="5" l="1"/>
  <c r="F12" i="5"/>
  <c r="H11" i="5"/>
  <c r="F14" i="5"/>
  <c r="F13" i="5"/>
  <c r="I15" i="5"/>
  <c r="H12" i="5"/>
  <c r="F22" i="5"/>
  <c r="G20" i="5"/>
  <c r="I16" i="5"/>
  <c r="G22" i="5"/>
  <c r="I18" i="5"/>
  <c r="H18" i="5"/>
  <c r="I12" i="5"/>
  <c r="I13" i="5"/>
  <c r="I20" i="5"/>
  <c r="H13" i="5"/>
  <c r="G12" i="5"/>
  <c r="I14" i="5"/>
  <c r="H14" i="5"/>
  <c r="G18" i="5"/>
  <c r="I11" i="5"/>
  <c r="H16" i="5"/>
  <c r="F18" i="5"/>
  <c r="H19" i="5"/>
  <c r="F20" i="5"/>
  <c r="H20" i="5"/>
  <c r="I19" i="5"/>
  <c r="F19" i="5"/>
  <c r="G14" i="5"/>
  <c r="I22" i="5"/>
  <c r="H15" i="5"/>
  <c r="G13" i="5"/>
  <c r="F16" i="5"/>
  <c r="G15" i="5"/>
  <c r="G11" i="5"/>
  <c r="F11" i="5"/>
  <c r="H22" i="5"/>
  <c r="G19" i="5"/>
  <c r="O19" i="5"/>
  <c r="O14" i="5"/>
  <c r="O11" i="5"/>
  <c r="O15" i="5"/>
  <c r="O20" i="5"/>
  <c r="O12" i="5"/>
  <c r="O16" i="5"/>
  <c r="O13" i="5"/>
  <c r="O18" i="5"/>
  <c r="F17" i="2"/>
  <c r="H17" i="2" s="1"/>
  <c r="F6" i="3"/>
  <c r="F15" i="2"/>
  <c r="G15" i="2" s="1"/>
  <c r="F15" i="3"/>
  <c r="F15" i="1"/>
  <c r="F9" i="2"/>
  <c r="G9" i="2" s="1"/>
  <c r="F5" i="2"/>
  <c r="G5" i="2" s="1"/>
  <c r="F7" i="2"/>
  <c r="G7" i="2" s="1"/>
  <c r="F13" i="2"/>
  <c r="G13" i="2" s="1"/>
  <c r="F9" i="3"/>
  <c r="F8" i="3"/>
  <c r="F6" i="2"/>
  <c r="G6" i="2" s="1"/>
  <c r="F12" i="3"/>
  <c r="F11" i="3"/>
  <c r="F51" i="1"/>
  <c r="G17" i="1" s="1"/>
  <c r="F8" i="2"/>
  <c r="G8" i="2" s="1"/>
  <c r="F4" i="3"/>
  <c r="F57" i="3"/>
  <c r="F7" i="3"/>
  <c r="F13" i="3"/>
  <c r="F5" i="3"/>
  <c r="F11" i="2"/>
  <c r="G11" i="2" s="1"/>
  <c r="F12" i="2"/>
  <c r="G12" i="2" s="1"/>
  <c r="F55" i="2"/>
  <c r="F4" i="2"/>
  <c r="G4" i="2" s="1"/>
  <c r="G8" i="1"/>
  <c r="O8" i="5" l="1"/>
  <c r="G5" i="3"/>
  <c r="P12" i="5"/>
  <c r="Q12" i="5" s="1"/>
  <c r="G4" i="3"/>
  <c r="P11" i="5"/>
  <c r="Q11" i="5" s="1"/>
  <c r="G12" i="3"/>
  <c r="P19" i="5"/>
  <c r="Q19" i="5" s="1"/>
  <c r="G6" i="3"/>
  <c r="P13" i="5"/>
  <c r="Q13" i="5" s="1"/>
  <c r="G13" i="3"/>
  <c r="P20" i="5"/>
  <c r="Q20" i="5" s="1"/>
  <c r="P15" i="5"/>
  <c r="Q15" i="5" s="1"/>
  <c r="G15" i="3"/>
  <c r="P22" i="5"/>
  <c r="Q22" i="5" s="1"/>
  <c r="G7" i="3"/>
  <c r="P14" i="5"/>
  <c r="Q14" i="5" s="1"/>
  <c r="G9" i="3"/>
  <c r="P16" i="5"/>
  <c r="Q16" i="5" s="1"/>
  <c r="G11" i="3"/>
  <c r="P18" i="5"/>
  <c r="Q18" i="5" s="1"/>
  <c r="N8" i="5"/>
  <c r="G13" i="1"/>
  <c r="G15" i="1"/>
  <c r="G11" i="1"/>
  <c r="G5" i="1"/>
  <c r="G4" i="1"/>
  <c r="G9" i="1"/>
  <c r="G12" i="1"/>
  <c r="G7" i="1"/>
  <c r="G17" i="2"/>
  <c r="G17" i="3"/>
  <c r="G6" i="1"/>
</calcChain>
</file>

<file path=xl/comments1.xml><?xml version="1.0" encoding="utf-8"?>
<comments xmlns="http://schemas.openxmlformats.org/spreadsheetml/2006/main">
  <authors>
    <author>Neil Ogden</author>
  </authors>
  <commentList>
    <comment ref="AR44" authorId="0">
      <text>
        <r>
          <rPr>
            <b/>
            <sz val="9"/>
            <color indexed="81"/>
            <rFont val="Tahoma"/>
            <family val="2"/>
          </rPr>
          <t>Neil Ogden:</t>
        </r>
        <r>
          <rPr>
            <sz val="9"/>
            <color indexed="81"/>
            <rFont val="Tahoma"/>
            <family val="2"/>
          </rPr>
          <t xml:space="preserve">
Note actual question is 2 marks Number &amp; 1 mark RPR.</t>
        </r>
      </text>
    </comment>
    <comment ref="AS44" authorId="0">
      <text>
        <r>
          <rPr>
            <b/>
            <sz val="9"/>
            <color indexed="81"/>
            <rFont val="Tahoma"/>
            <family val="2"/>
          </rPr>
          <t>Neil Ogden:</t>
        </r>
        <r>
          <rPr>
            <sz val="9"/>
            <color indexed="81"/>
            <rFont val="Tahoma"/>
            <family val="2"/>
          </rPr>
          <t xml:space="preserve">
Note actual question is 2 marks AO1 &amp; 1 mark AO3.</t>
        </r>
      </text>
    </comment>
    <comment ref="AS46" authorId="0">
      <text>
        <r>
          <rPr>
            <b/>
            <sz val="9"/>
            <color indexed="81"/>
            <rFont val="Tahoma"/>
            <family val="2"/>
          </rPr>
          <t>Neil Ogden:</t>
        </r>
        <r>
          <rPr>
            <sz val="9"/>
            <color indexed="81"/>
            <rFont val="Tahoma"/>
            <family val="2"/>
          </rPr>
          <t xml:space="preserve">
Note actual question is 1 mark AO1 &amp; 3 marks AO3.</t>
        </r>
      </text>
    </comment>
    <comment ref="AS48" authorId="0">
      <text>
        <r>
          <rPr>
            <b/>
            <sz val="9"/>
            <color indexed="81"/>
            <rFont val="Tahoma"/>
            <family val="2"/>
          </rPr>
          <t>Neil Ogden:</t>
        </r>
        <r>
          <rPr>
            <sz val="9"/>
            <color indexed="81"/>
            <rFont val="Tahoma"/>
            <family val="2"/>
          </rPr>
          <t xml:space="preserve">
Note actual question is 3 marks AO1 &amp; 3 marks AO3.</t>
        </r>
      </text>
    </comment>
    <comment ref="AS49" authorId="0">
      <text>
        <r>
          <rPr>
            <b/>
            <sz val="9"/>
            <color indexed="81"/>
            <rFont val="Tahoma"/>
            <family val="2"/>
          </rPr>
          <t>Neil Ogden:</t>
        </r>
        <r>
          <rPr>
            <sz val="9"/>
            <color indexed="81"/>
            <rFont val="Tahoma"/>
            <family val="2"/>
          </rPr>
          <t xml:space="preserve">
Note actual question is 2 marks AO1, 1 mark AO2 &amp; 3 marks AO3.</t>
        </r>
      </text>
    </comment>
    <comment ref="AS50" authorId="0">
      <text>
        <r>
          <rPr>
            <b/>
            <sz val="9"/>
            <color indexed="81"/>
            <rFont val="Tahoma"/>
            <family val="2"/>
          </rPr>
          <t>Neil Ogden:</t>
        </r>
        <r>
          <rPr>
            <sz val="9"/>
            <color indexed="81"/>
            <rFont val="Tahoma"/>
            <family val="2"/>
          </rPr>
          <t xml:space="preserve">
Note actual question is 1 mark AO1, 2 marks AO2 &amp; 3 marks AO3.</t>
        </r>
      </text>
    </comment>
    <comment ref="AS52" authorId="0">
      <text>
        <r>
          <rPr>
            <b/>
            <sz val="9"/>
            <color indexed="81"/>
            <rFont val="Tahoma"/>
            <family val="2"/>
          </rPr>
          <t>Neil Ogden:</t>
        </r>
        <r>
          <rPr>
            <sz val="9"/>
            <color indexed="81"/>
            <rFont val="Tahoma"/>
            <family val="2"/>
          </rPr>
          <t xml:space="preserve">
Note actual question is 2 marks AO2 &amp; 1 mark AO3.</t>
        </r>
      </text>
    </comment>
    <comment ref="AS54" authorId="0">
      <text>
        <r>
          <rPr>
            <b/>
            <sz val="9"/>
            <color indexed="81"/>
            <rFont val="Tahoma"/>
            <family val="2"/>
          </rPr>
          <t>Neil Ogden:</t>
        </r>
        <r>
          <rPr>
            <sz val="9"/>
            <color indexed="81"/>
            <rFont val="Tahoma"/>
            <family val="2"/>
          </rPr>
          <t xml:space="preserve">
Note actual question is 1 mark AO1 &amp; 2 marks AO2.</t>
        </r>
      </text>
    </comment>
    <comment ref="AS55" authorId="0">
      <text>
        <r>
          <rPr>
            <b/>
            <sz val="9"/>
            <color indexed="81"/>
            <rFont val="Tahoma"/>
            <family val="2"/>
          </rPr>
          <t>Neil Ogden:</t>
        </r>
        <r>
          <rPr>
            <sz val="9"/>
            <color indexed="81"/>
            <rFont val="Tahoma"/>
            <family val="2"/>
          </rPr>
          <t xml:space="preserve">
Note actual question is 3 marks AO1 &amp; 1 mark AO3.</t>
        </r>
      </text>
    </comment>
    <comment ref="AS56" authorId="0">
      <text>
        <r>
          <rPr>
            <b/>
            <sz val="9"/>
            <color indexed="81"/>
            <rFont val="Tahoma"/>
            <family val="2"/>
          </rPr>
          <t>Neil Ogden:</t>
        </r>
        <r>
          <rPr>
            <sz val="9"/>
            <color indexed="81"/>
            <rFont val="Tahoma"/>
            <family val="2"/>
          </rPr>
          <t xml:space="preserve">
Note actual question is 3 marks AO1 &amp; 1 mark AO3.</t>
        </r>
      </text>
    </comment>
    <comment ref="AS58" authorId="0">
      <text>
        <r>
          <rPr>
            <b/>
            <sz val="9"/>
            <color indexed="81"/>
            <rFont val="Tahoma"/>
            <family val="2"/>
          </rPr>
          <t>Neil Ogden:</t>
        </r>
        <r>
          <rPr>
            <sz val="9"/>
            <color indexed="81"/>
            <rFont val="Tahoma"/>
            <family val="2"/>
          </rPr>
          <t xml:space="preserve">
Note actual question is 2 marks AO1 &amp; 3 marks AO3.</t>
        </r>
      </text>
    </comment>
    <comment ref="AR61" authorId="0">
      <text>
        <r>
          <rPr>
            <b/>
            <sz val="9"/>
            <color indexed="81"/>
            <rFont val="Tahoma"/>
            <family val="2"/>
          </rPr>
          <t>Neil Ogden:</t>
        </r>
        <r>
          <rPr>
            <sz val="9"/>
            <color indexed="81"/>
            <rFont val="Tahoma"/>
            <family val="2"/>
          </rPr>
          <t xml:space="preserve">
Note actual question is 2 marks RPR &amp; 1 mark Statistics.</t>
        </r>
      </text>
    </comment>
    <comment ref="AS61" authorId="0">
      <text>
        <r>
          <rPr>
            <b/>
            <sz val="9"/>
            <color indexed="81"/>
            <rFont val="Tahoma"/>
            <family val="2"/>
          </rPr>
          <t>Neil Ogden:</t>
        </r>
        <r>
          <rPr>
            <sz val="9"/>
            <color indexed="81"/>
            <rFont val="Tahoma"/>
            <family val="2"/>
          </rPr>
          <t xml:space="preserve">
Note actual question is 1 mark AO1, 1 mark AO2 &amp; 1 mark AO3.</t>
        </r>
      </text>
    </comment>
    <comment ref="AS62" authorId="0">
      <text>
        <r>
          <rPr>
            <b/>
            <sz val="9"/>
            <color indexed="81"/>
            <rFont val="Tahoma"/>
            <family val="2"/>
          </rPr>
          <t>Neil Ogden:</t>
        </r>
        <r>
          <rPr>
            <sz val="9"/>
            <color indexed="81"/>
            <rFont val="Tahoma"/>
            <family val="2"/>
          </rPr>
          <t xml:space="preserve">
Note actual question is 1 mark AO1 &amp; 4 marks AO3.</t>
        </r>
      </text>
    </comment>
    <comment ref="AR71" authorId="0">
      <text>
        <r>
          <rPr>
            <b/>
            <sz val="9"/>
            <color indexed="81"/>
            <rFont val="Tahoma"/>
            <family val="2"/>
          </rPr>
          <t>Neil Ogden:</t>
        </r>
        <r>
          <rPr>
            <sz val="9"/>
            <color indexed="81"/>
            <rFont val="Tahoma"/>
            <family val="2"/>
          </rPr>
          <t xml:space="preserve">
Note actual question is 3 marks Algebra &amp; 2 marks RPR.</t>
        </r>
      </text>
    </comment>
    <comment ref="AS71" authorId="0">
      <text>
        <r>
          <rPr>
            <b/>
            <sz val="9"/>
            <color indexed="81"/>
            <rFont val="Tahoma"/>
            <family val="2"/>
          </rPr>
          <t>Neil Ogden:</t>
        </r>
        <r>
          <rPr>
            <sz val="9"/>
            <color indexed="81"/>
            <rFont val="Tahoma"/>
            <family val="2"/>
          </rPr>
          <t xml:space="preserve">
Note actual question is 1 mark AO1, 1 mark AO2 &amp; 3 marks AO3.</t>
        </r>
      </text>
    </comment>
    <comment ref="AS72" authorId="0">
      <text>
        <r>
          <rPr>
            <b/>
            <sz val="9"/>
            <color indexed="81"/>
            <rFont val="Tahoma"/>
            <family val="2"/>
          </rPr>
          <t>Neil Ogden:</t>
        </r>
        <r>
          <rPr>
            <sz val="9"/>
            <color indexed="81"/>
            <rFont val="Tahoma"/>
            <family val="2"/>
          </rPr>
          <t xml:space="preserve">
Note actual question is 1 mark AO1, 2 marks AO2 &amp; 2 marks AO3.</t>
        </r>
      </text>
    </comment>
    <comment ref="AS74" authorId="0">
      <text>
        <r>
          <rPr>
            <b/>
            <sz val="9"/>
            <color indexed="81"/>
            <rFont val="Tahoma"/>
            <family val="2"/>
          </rPr>
          <t>Neil Ogden:</t>
        </r>
        <r>
          <rPr>
            <sz val="9"/>
            <color indexed="81"/>
            <rFont val="Tahoma"/>
            <family val="2"/>
          </rPr>
          <t xml:space="preserve">
Note actual question is 2 marks AO1 &amp; 1 mark AO2.</t>
        </r>
      </text>
    </comment>
    <comment ref="AS76" authorId="0">
      <text>
        <r>
          <rPr>
            <b/>
            <sz val="9"/>
            <color indexed="81"/>
            <rFont val="Tahoma"/>
            <family val="2"/>
          </rPr>
          <t>Neil Ogden:</t>
        </r>
        <r>
          <rPr>
            <sz val="9"/>
            <color indexed="81"/>
            <rFont val="Tahoma"/>
            <family val="2"/>
          </rPr>
          <t xml:space="preserve">
Note actual question is 1 mark AO1 &amp; 5 marks AO2.</t>
        </r>
      </text>
    </comment>
  </commentList>
</comments>
</file>

<file path=xl/comments2.xml><?xml version="1.0" encoding="utf-8"?>
<comments xmlns="http://schemas.openxmlformats.org/spreadsheetml/2006/main">
  <authors>
    <author>Neil Ogden</author>
  </authors>
  <commentList>
    <comment ref="E20" authorId="0">
      <text>
        <r>
          <rPr>
            <b/>
            <sz val="9"/>
            <color indexed="81"/>
            <rFont val="Tahoma"/>
            <family val="2"/>
          </rPr>
          <t>Neil Ogden:</t>
        </r>
        <r>
          <rPr>
            <sz val="9"/>
            <color indexed="81"/>
            <rFont val="Tahoma"/>
            <family val="2"/>
          </rPr>
          <t xml:space="preserve">
Note actual question is 2 marks AO1 &amp; 3 marks AO3.</t>
        </r>
      </text>
    </comment>
    <comment ref="D21" authorId="0">
      <text>
        <r>
          <rPr>
            <b/>
            <sz val="9"/>
            <color indexed="81"/>
            <rFont val="Tahoma"/>
            <family val="2"/>
          </rPr>
          <t>Neil Ogden:</t>
        </r>
        <r>
          <rPr>
            <sz val="9"/>
            <color indexed="81"/>
            <rFont val="Tahoma"/>
            <family val="2"/>
          </rPr>
          <t xml:space="preserve">
Note actual question is 3 marks Number &amp; 1 mark Algebra.</t>
        </r>
      </text>
    </comment>
    <comment ref="E22" authorId="0">
      <text>
        <r>
          <rPr>
            <b/>
            <sz val="9"/>
            <color indexed="81"/>
            <rFont val="Tahoma"/>
            <family val="2"/>
          </rPr>
          <t>Neil Ogden:</t>
        </r>
        <r>
          <rPr>
            <sz val="9"/>
            <color indexed="81"/>
            <rFont val="Tahoma"/>
            <family val="2"/>
          </rPr>
          <t xml:space="preserve">
Note actual question is 1 mark AO1 &amp; 3 marks AO3.</t>
        </r>
      </text>
    </comment>
    <comment ref="E23" authorId="0">
      <text>
        <r>
          <rPr>
            <b/>
            <sz val="9"/>
            <color indexed="81"/>
            <rFont val="Tahoma"/>
            <family val="2"/>
          </rPr>
          <t>Neil Ogden:</t>
        </r>
        <r>
          <rPr>
            <sz val="9"/>
            <color indexed="81"/>
            <rFont val="Tahoma"/>
            <family val="2"/>
          </rPr>
          <t xml:space="preserve">
Note actual question is 2 marks AO1 &amp; 1 mark AO2.</t>
        </r>
      </text>
    </comment>
    <comment ref="D24" authorId="0">
      <text>
        <r>
          <rPr>
            <b/>
            <sz val="9"/>
            <color indexed="81"/>
            <rFont val="Tahoma"/>
            <family val="2"/>
          </rPr>
          <t>Neil Ogden:</t>
        </r>
        <r>
          <rPr>
            <sz val="9"/>
            <color indexed="81"/>
            <rFont val="Tahoma"/>
            <family val="2"/>
          </rPr>
          <t xml:space="preserve">
Note actual question is 2 marks Number &amp; 3 marks RPR.</t>
        </r>
      </text>
    </comment>
    <comment ref="E24" authorId="0">
      <text>
        <r>
          <rPr>
            <b/>
            <sz val="9"/>
            <color indexed="81"/>
            <rFont val="Tahoma"/>
            <family val="2"/>
          </rPr>
          <t>Neil Ogden:</t>
        </r>
        <r>
          <rPr>
            <sz val="9"/>
            <color indexed="81"/>
            <rFont val="Tahoma"/>
            <family val="2"/>
          </rPr>
          <t xml:space="preserve">
Note actual question is 2 marks AO1 &amp; 3 marks AO3.</t>
        </r>
      </text>
    </comment>
    <comment ref="E26" authorId="0">
      <text>
        <r>
          <rPr>
            <b/>
            <sz val="9"/>
            <color indexed="81"/>
            <rFont val="Tahoma"/>
            <family val="2"/>
          </rPr>
          <t>Neil Ogden:</t>
        </r>
        <r>
          <rPr>
            <sz val="9"/>
            <color indexed="81"/>
            <rFont val="Tahoma"/>
            <family val="2"/>
          </rPr>
          <t xml:space="preserve">
Note actual question is 1 mark AO1 &amp; 2 marks AO3.</t>
        </r>
      </text>
    </comment>
    <comment ref="D31" authorId="0">
      <text>
        <r>
          <rPr>
            <b/>
            <sz val="9"/>
            <color indexed="81"/>
            <rFont val="Tahoma"/>
            <family val="2"/>
          </rPr>
          <t>Neil Ogden:</t>
        </r>
        <r>
          <rPr>
            <sz val="9"/>
            <color indexed="81"/>
            <rFont val="Tahoma"/>
            <family val="2"/>
          </rPr>
          <t xml:space="preserve">
Note actual question is 2 marks RPR &amp; 2 marks Statistics.</t>
        </r>
      </text>
    </comment>
    <comment ref="E31" authorId="0">
      <text>
        <r>
          <rPr>
            <b/>
            <sz val="9"/>
            <color indexed="81"/>
            <rFont val="Tahoma"/>
            <family val="2"/>
          </rPr>
          <t>Neil Ogden:</t>
        </r>
        <r>
          <rPr>
            <sz val="9"/>
            <color indexed="81"/>
            <rFont val="Tahoma"/>
            <family val="2"/>
          </rPr>
          <t xml:space="preserve">
Note actual question is 1 mark AO1, 1 mark AO2 &amp; 2 marks AO3.</t>
        </r>
      </text>
    </comment>
    <comment ref="E32" authorId="0">
      <text>
        <r>
          <rPr>
            <b/>
            <sz val="9"/>
            <color indexed="81"/>
            <rFont val="Tahoma"/>
            <family val="2"/>
          </rPr>
          <t>Neil Ogden:</t>
        </r>
        <r>
          <rPr>
            <sz val="9"/>
            <color indexed="81"/>
            <rFont val="Tahoma"/>
            <family val="2"/>
          </rPr>
          <t xml:space="preserve">
Note actual question is 1 mark AO1, 1 mark AO2 &amp; 3 marks AO3.</t>
        </r>
      </text>
    </comment>
    <comment ref="E33" authorId="0">
      <text>
        <r>
          <rPr>
            <b/>
            <sz val="9"/>
            <color indexed="81"/>
            <rFont val="Tahoma"/>
            <family val="2"/>
          </rPr>
          <t>Neil Ogden:</t>
        </r>
        <r>
          <rPr>
            <sz val="9"/>
            <color indexed="81"/>
            <rFont val="Tahoma"/>
            <family val="2"/>
          </rPr>
          <t xml:space="preserve">
Note actual question is 1 mark AO1, 1 mark AO2 &amp; 1 mark AO3.</t>
        </r>
      </text>
    </comment>
    <comment ref="E34" authorId="0">
      <text>
        <r>
          <rPr>
            <b/>
            <sz val="9"/>
            <color indexed="81"/>
            <rFont val="Tahoma"/>
            <family val="2"/>
          </rPr>
          <t>Neil Ogden:</t>
        </r>
        <r>
          <rPr>
            <sz val="9"/>
            <color indexed="81"/>
            <rFont val="Tahoma"/>
            <family val="2"/>
          </rPr>
          <t xml:space="preserve">
Note actual question is 1 mark AO1 &amp; 1 mark AO2.</t>
        </r>
      </text>
    </comment>
    <comment ref="E35" authorId="0">
      <text>
        <r>
          <rPr>
            <b/>
            <sz val="9"/>
            <color indexed="81"/>
            <rFont val="Tahoma"/>
            <family val="2"/>
          </rPr>
          <t>Neil Ogden:</t>
        </r>
        <r>
          <rPr>
            <sz val="9"/>
            <color indexed="81"/>
            <rFont val="Tahoma"/>
            <family val="2"/>
          </rPr>
          <t xml:space="preserve">
Note actual question is 1 mark AO1 &amp; 1 mark AO2.</t>
        </r>
      </text>
    </comment>
    <comment ref="E38" authorId="0">
      <text>
        <r>
          <rPr>
            <b/>
            <sz val="9"/>
            <color indexed="81"/>
            <rFont val="Tahoma"/>
            <family val="2"/>
          </rPr>
          <t>Neil Ogden:</t>
        </r>
        <r>
          <rPr>
            <sz val="9"/>
            <color indexed="81"/>
            <rFont val="Tahoma"/>
            <family val="2"/>
          </rPr>
          <t xml:space="preserve">
Note actual question is 1 mark AO1 &amp; 1 mark AO2.</t>
        </r>
      </text>
    </comment>
    <comment ref="E43" authorId="0">
      <text>
        <r>
          <rPr>
            <b/>
            <sz val="9"/>
            <color indexed="81"/>
            <rFont val="Tahoma"/>
            <family val="2"/>
          </rPr>
          <t>Neil Ogden:</t>
        </r>
        <r>
          <rPr>
            <sz val="9"/>
            <color indexed="81"/>
            <rFont val="Tahoma"/>
            <family val="2"/>
          </rPr>
          <t xml:space="preserve">
Note actual question is 2 marks AO1, 1 mark AO2 &amp; 2 marks AO3.</t>
        </r>
      </text>
    </comment>
    <comment ref="D45" authorId="0">
      <text>
        <r>
          <rPr>
            <b/>
            <sz val="9"/>
            <color indexed="81"/>
            <rFont val="Tahoma"/>
            <family val="2"/>
          </rPr>
          <t>Neil Ogden:</t>
        </r>
        <r>
          <rPr>
            <sz val="9"/>
            <color indexed="81"/>
            <rFont val="Tahoma"/>
            <family val="2"/>
          </rPr>
          <t xml:space="preserve">
Note actual question is 1 mark RPR &amp; 2 marks Geometry and measures.</t>
        </r>
      </text>
    </comment>
    <comment ref="E45" authorId="0">
      <text>
        <r>
          <rPr>
            <b/>
            <sz val="9"/>
            <color indexed="81"/>
            <rFont val="Tahoma"/>
            <family val="2"/>
          </rPr>
          <t>Neil Ogden:</t>
        </r>
        <r>
          <rPr>
            <sz val="9"/>
            <color indexed="81"/>
            <rFont val="Tahoma"/>
            <family val="2"/>
          </rPr>
          <t xml:space="preserve">
Note actual question is 2 marks AO1 &amp; 1 mark AO3.</t>
        </r>
      </text>
    </comment>
    <comment ref="E46" authorId="0">
      <text>
        <r>
          <rPr>
            <b/>
            <sz val="9"/>
            <color indexed="81"/>
            <rFont val="Tahoma"/>
            <family val="2"/>
          </rPr>
          <t>Neil Ogden:</t>
        </r>
        <r>
          <rPr>
            <sz val="9"/>
            <color indexed="81"/>
            <rFont val="Tahoma"/>
            <family val="2"/>
          </rPr>
          <t xml:space="preserve">
Note actual question is 2 marks AO1 &amp; 1 mark AO3.</t>
        </r>
      </text>
    </comment>
    <comment ref="E47" authorId="0">
      <text>
        <r>
          <rPr>
            <b/>
            <sz val="9"/>
            <color indexed="81"/>
            <rFont val="Tahoma"/>
            <family val="2"/>
          </rPr>
          <t>Neil Ogden:</t>
        </r>
        <r>
          <rPr>
            <sz val="9"/>
            <color indexed="81"/>
            <rFont val="Tahoma"/>
            <family val="2"/>
          </rPr>
          <t xml:space="preserve">
Note actual question is 1 mark AO1 &amp; 4 marks AO3.</t>
        </r>
      </text>
    </comment>
    <comment ref="E48" authorId="0">
      <text>
        <r>
          <rPr>
            <b/>
            <sz val="9"/>
            <color indexed="81"/>
            <rFont val="Tahoma"/>
            <family val="2"/>
          </rPr>
          <t>Neil Ogden:</t>
        </r>
        <r>
          <rPr>
            <sz val="9"/>
            <color indexed="81"/>
            <rFont val="Tahoma"/>
            <family val="2"/>
          </rPr>
          <t xml:space="preserve">
Note actual question is 2 marks AO1 &amp; 1 mark AO3.</t>
        </r>
      </text>
    </comment>
    <comment ref="E49" authorId="0">
      <text>
        <r>
          <rPr>
            <b/>
            <sz val="9"/>
            <color indexed="81"/>
            <rFont val="Tahoma"/>
            <family val="2"/>
          </rPr>
          <t>Neil Ogden:</t>
        </r>
        <r>
          <rPr>
            <sz val="9"/>
            <color indexed="81"/>
            <rFont val="Tahoma"/>
            <family val="2"/>
          </rPr>
          <t xml:space="preserve">
Note actual question is 2 marks AO1 &amp; 2 marks AO3.</t>
        </r>
      </text>
    </comment>
    <comment ref="E50" authorId="0">
      <text>
        <r>
          <rPr>
            <b/>
            <sz val="9"/>
            <color indexed="81"/>
            <rFont val="Tahoma"/>
            <family val="2"/>
          </rPr>
          <t>Neil Ogden:</t>
        </r>
        <r>
          <rPr>
            <sz val="9"/>
            <color indexed="81"/>
            <rFont val="Tahoma"/>
            <family val="2"/>
          </rPr>
          <t xml:space="preserve">
Note actual question is 1 mark AO1 &amp; 3 marks AO2.</t>
        </r>
      </text>
    </comment>
    <comment ref="E53" authorId="0">
      <text>
        <r>
          <rPr>
            <b/>
            <sz val="9"/>
            <color indexed="81"/>
            <rFont val="Tahoma"/>
            <family val="2"/>
          </rPr>
          <t>Neil Ogden:</t>
        </r>
        <r>
          <rPr>
            <sz val="9"/>
            <color indexed="81"/>
            <rFont val="Tahoma"/>
            <family val="2"/>
          </rPr>
          <t xml:space="preserve">
Note actual question is 1 mark AO1 &amp; 1 mark AO2.</t>
        </r>
      </text>
    </comment>
    <comment ref="D54" authorId="0">
      <text>
        <r>
          <rPr>
            <b/>
            <sz val="9"/>
            <color indexed="81"/>
            <rFont val="Tahoma"/>
            <family val="2"/>
          </rPr>
          <t>Neil Ogden:</t>
        </r>
        <r>
          <rPr>
            <sz val="9"/>
            <color indexed="81"/>
            <rFont val="Tahoma"/>
            <family val="2"/>
          </rPr>
          <t xml:space="preserve">
Note actual question is 1 mark Number &amp; 3 marks Geometry and measures.</t>
        </r>
      </text>
    </comment>
    <comment ref="E54" authorId="0">
      <text>
        <r>
          <rPr>
            <b/>
            <sz val="9"/>
            <color indexed="81"/>
            <rFont val="Tahoma"/>
            <family val="2"/>
          </rPr>
          <t>Neil Ogden:</t>
        </r>
        <r>
          <rPr>
            <sz val="9"/>
            <color indexed="81"/>
            <rFont val="Tahoma"/>
            <family val="2"/>
          </rPr>
          <t xml:space="preserve">
Note actual question is 3 marks AO1 &amp; 1 mark AO3.</t>
        </r>
      </text>
    </comment>
    <comment ref="E55" authorId="0">
      <text>
        <r>
          <rPr>
            <b/>
            <sz val="9"/>
            <color indexed="81"/>
            <rFont val="Tahoma"/>
            <family val="2"/>
          </rPr>
          <t>Neil Ogden:</t>
        </r>
        <r>
          <rPr>
            <sz val="9"/>
            <color indexed="81"/>
            <rFont val="Tahoma"/>
            <family val="2"/>
          </rPr>
          <t xml:space="preserve">
Note actual question is 1 mark AO1 &amp; 3 marks AO2.</t>
        </r>
      </text>
    </comment>
  </commentList>
</comments>
</file>

<file path=xl/comments3.xml><?xml version="1.0" encoding="utf-8"?>
<comments xmlns="http://schemas.openxmlformats.org/spreadsheetml/2006/main">
  <authors>
    <author>Neil Ogden</author>
  </authors>
  <commentList>
    <comment ref="E21" authorId="0">
      <text>
        <r>
          <rPr>
            <b/>
            <sz val="9"/>
            <color indexed="81"/>
            <rFont val="Tahoma"/>
            <family val="2"/>
          </rPr>
          <t>Neil Ogden:</t>
        </r>
        <r>
          <rPr>
            <sz val="9"/>
            <color indexed="81"/>
            <rFont val="Tahoma"/>
            <family val="2"/>
          </rPr>
          <t xml:space="preserve">
Note actual question is 2 marks AO1 &amp; 1 mark AO2.</t>
        </r>
      </text>
    </comment>
    <comment ref="E23" authorId="0">
      <text>
        <r>
          <rPr>
            <b/>
            <sz val="9"/>
            <color indexed="81"/>
            <rFont val="Tahoma"/>
            <family val="2"/>
          </rPr>
          <t>Neil Ogden:</t>
        </r>
        <r>
          <rPr>
            <sz val="9"/>
            <color indexed="81"/>
            <rFont val="Tahoma"/>
            <family val="2"/>
          </rPr>
          <t xml:space="preserve">
Note actual question is 1 mark AO1 &amp; 1 mark AO3.</t>
        </r>
      </text>
    </comment>
    <comment ref="E24" authorId="0">
      <text>
        <r>
          <rPr>
            <b/>
            <sz val="9"/>
            <color indexed="81"/>
            <rFont val="Tahoma"/>
            <family val="2"/>
          </rPr>
          <t>Neil Ogden:</t>
        </r>
        <r>
          <rPr>
            <sz val="9"/>
            <color indexed="81"/>
            <rFont val="Tahoma"/>
            <family val="2"/>
          </rPr>
          <t xml:space="preserve">
Note actual question is 1 mark AO1 &amp; 1 mark AO3.</t>
        </r>
      </text>
    </comment>
    <comment ref="E25" authorId="0">
      <text>
        <r>
          <rPr>
            <b/>
            <sz val="9"/>
            <color indexed="81"/>
            <rFont val="Tahoma"/>
            <family val="2"/>
          </rPr>
          <t>Neil Ogden:</t>
        </r>
        <r>
          <rPr>
            <sz val="9"/>
            <color indexed="81"/>
            <rFont val="Tahoma"/>
            <family val="2"/>
          </rPr>
          <t xml:space="preserve">
Note actual question is 1 mark AO1 &amp; 1 mark AO3.</t>
        </r>
      </text>
    </comment>
    <comment ref="E29" authorId="0">
      <text>
        <r>
          <rPr>
            <b/>
            <sz val="9"/>
            <color indexed="81"/>
            <rFont val="Tahoma"/>
            <family val="2"/>
          </rPr>
          <t>Neil Ogden:</t>
        </r>
        <r>
          <rPr>
            <sz val="9"/>
            <color indexed="81"/>
            <rFont val="Tahoma"/>
            <family val="2"/>
          </rPr>
          <t xml:space="preserve">
Note actual question is 1 mark AO1 &amp; 3 marks AO3.</t>
        </r>
      </text>
    </comment>
    <comment ref="D31" authorId="0">
      <text>
        <r>
          <rPr>
            <b/>
            <sz val="9"/>
            <color indexed="81"/>
            <rFont val="Tahoma"/>
            <family val="2"/>
          </rPr>
          <t>Neil Ogden:</t>
        </r>
        <r>
          <rPr>
            <sz val="9"/>
            <color indexed="81"/>
            <rFont val="Tahoma"/>
            <family val="2"/>
          </rPr>
          <t xml:space="preserve">
Note actual question is 1 mark RPR &amp; 3 marks Geometry and measures.</t>
        </r>
      </text>
    </comment>
    <comment ref="E31" authorId="0">
      <text>
        <r>
          <rPr>
            <b/>
            <sz val="9"/>
            <color indexed="81"/>
            <rFont val="Tahoma"/>
            <family val="2"/>
          </rPr>
          <t>Neil Ogden:</t>
        </r>
        <r>
          <rPr>
            <sz val="9"/>
            <color indexed="81"/>
            <rFont val="Tahoma"/>
            <family val="2"/>
          </rPr>
          <t xml:space="preserve">
Note actual question is 2 marks AO2 &amp; 2 marks AO3.</t>
        </r>
      </text>
    </comment>
    <comment ref="D33" authorId="0">
      <text>
        <r>
          <rPr>
            <b/>
            <sz val="9"/>
            <color indexed="81"/>
            <rFont val="Tahoma"/>
            <family val="2"/>
          </rPr>
          <t>Neil Ogden:</t>
        </r>
        <r>
          <rPr>
            <sz val="9"/>
            <color indexed="81"/>
            <rFont val="Tahoma"/>
            <family val="2"/>
          </rPr>
          <t xml:space="preserve">
Note actual question is 1 mark RPR &amp; 4 marks Geometry and measures.</t>
        </r>
      </text>
    </comment>
    <comment ref="E33" authorId="0">
      <text>
        <r>
          <rPr>
            <b/>
            <sz val="9"/>
            <color indexed="81"/>
            <rFont val="Tahoma"/>
            <family val="2"/>
          </rPr>
          <t>Neil Ogden:</t>
        </r>
        <r>
          <rPr>
            <sz val="9"/>
            <color indexed="81"/>
            <rFont val="Tahoma"/>
            <family val="2"/>
          </rPr>
          <t xml:space="preserve">
Note actual question is 2 marks AO2 &amp; 3 marks AO3.</t>
        </r>
      </text>
    </comment>
    <comment ref="E34" authorId="0">
      <text>
        <r>
          <rPr>
            <b/>
            <sz val="9"/>
            <color indexed="81"/>
            <rFont val="Tahoma"/>
            <family val="2"/>
          </rPr>
          <t>Neil Ogden:</t>
        </r>
        <r>
          <rPr>
            <sz val="9"/>
            <color indexed="81"/>
            <rFont val="Tahoma"/>
            <family val="2"/>
          </rPr>
          <t xml:space="preserve">
Note actual question is 2 marks AO1 &amp; 3 marks AO3.</t>
        </r>
      </text>
    </comment>
    <comment ref="E35" authorId="0">
      <text>
        <r>
          <rPr>
            <b/>
            <sz val="9"/>
            <color indexed="81"/>
            <rFont val="Tahoma"/>
            <family val="2"/>
          </rPr>
          <t>Neil Ogden:</t>
        </r>
        <r>
          <rPr>
            <sz val="9"/>
            <color indexed="81"/>
            <rFont val="Tahoma"/>
            <family val="2"/>
          </rPr>
          <t xml:space="preserve">
Note actual question is 1 mark AO2 &amp; 3 marks AO3.</t>
        </r>
      </text>
    </comment>
    <comment ref="E37" authorId="0">
      <text>
        <r>
          <rPr>
            <b/>
            <sz val="9"/>
            <color indexed="81"/>
            <rFont val="Tahoma"/>
            <family val="2"/>
          </rPr>
          <t>Neil Ogden:</t>
        </r>
        <r>
          <rPr>
            <sz val="9"/>
            <color indexed="81"/>
            <rFont val="Tahoma"/>
            <family val="2"/>
          </rPr>
          <t xml:space="preserve">
Note actual question is 2 marks AO2 &amp; 1 mark AO3.</t>
        </r>
      </text>
    </comment>
    <comment ref="E38" authorId="0">
      <text>
        <r>
          <rPr>
            <b/>
            <sz val="9"/>
            <color indexed="81"/>
            <rFont val="Tahoma"/>
            <family val="2"/>
          </rPr>
          <t>Neil Ogden:</t>
        </r>
        <r>
          <rPr>
            <sz val="9"/>
            <color indexed="81"/>
            <rFont val="Tahoma"/>
            <family val="2"/>
          </rPr>
          <t xml:space="preserve">
Note actual question is 1 mark AO2 &amp; 1 mark AO3.</t>
        </r>
      </text>
    </comment>
    <comment ref="E43" authorId="0">
      <text>
        <r>
          <rPr>
            <b/>
            <sz val="9"/>
            <color indexed="81"/>
            <rFont val="Tahoma"/>
            <family val="2"/>
          </rPr>
          <t>Neil Ogden:</t>
        </r>
        <r>
          <rPr>
            <sz val="9"/>
            <color indexed="81"/>
            <rFont val="Tahoma"/>
            <family val="2"/>
          </rPr>
          <t xml:space="preserve">
Note actual question is 1 mark AO2 &amp; 1 mark AO3.</t>
        </r>
      </text>
    </comment>
    <comment ref="E44" authorId="0">
      <text>
        <r>
          <rPr>
            <b/>
            <sz val="9"/>
            <color indexed="81"/>
            <rFont val="Tahoma"/>
            <family val="2"/>
          </rPr>
          <t>Neil Ogden:</t>
        </r>
        <r>
          <rPr>
            <sz val="9"/>
            <color indexed="81"/>
            <rFont val="Tahoma"/>
            <family val="2"/>
          </rPr>
          <t xml:space="preserve">
Note actual question is 2 marks AO2 &amp; 1 mark AO3.</t>
        </r>
      </text>
    </comment>
    <comment ref="E45" authorId="0">
      <text>
        <r>
          <rPr>
            <b/>
            <sz val="9"/>
            <color indexed="81"/>
            <rFont val="Tahoma"/>
            <family val="2"/>
          </rPr>
          <t>Neil Ogden:</t>
        </r>
        <r>
          <rPr>
            <sz val="9"/>
            <color indexed="81"/>
            <rFont val="Tahoma"/>
            <family val="2"/>
          </rPr>
          <t xml:space="preserve">
Note actual question is 1 mark AO1, 1 mark AO2 &amp; 3 marks AO3.</t>
        </r>
      </text>
    </comment>
    <comment ref="D46" authorId="0">
      <text>
        <r>
          <rPr>
            <b/>
            <sz val="9"/>
            <color indexed="81"/>
            <rFont val="Tahoma"/>
            <family val="2"/>
          </rPr>
          <t>Neil Ogden:</t>
        </r>
        <r>
          <rPr>
            <sz val="9"/>
            <color indexed="81"/>
            <rFont val="Tahoma"/>
            <family val="2"/>
          </rPr>
          <t xml:space="preserve">
Note actual question is 2 marks Number &amp; 1 mark Algebra.</t>
        </r>
      </text>
    </comment>
    <comment ref="E46" authorId="0">
      <text>
        <r>
          <rPr>
            <b/>
            <sz val="9"/>
            <color indexed="81"/>
            <rFont val="Tahoma"/>
            <family val="2"/>
          </rPr>
          <t>Neil Ogden:</t>
        </r>
        <r>
          <rPr>
            <sz val="9"/>
            <color indexed="81"/>
            <rFont val="Tahoma"/>
            <family val="2"/>
          </rPr>
          <t xml:space="preserve">
Note actual question is 1 mark AO1 &amp; 2 marks AO2.</t>
        </r>
      </text>
    </comment>
    <comment ref="E47" authorId="0">
      <text>
        <r>
          <rPr>
            <b/>
            <sz val="9"/>
            <color indexed="81"/>
            <rFont val="Tahoma"/>
            <family val="2"/>
          </rPr>
          <t>Neil Ogden:</t>
        </r>
        <r>
          <rPr>
            <sz val="9"/>
            <color indexed="81"/>
            <rFont val="Tahoma"/>
            <family val="2"/>
          </rPr>
          <t xml:space="preserve">
Note actual question is 1 mark AO1 &amp; 5 marks AO2.</t>
        </r>
      </text>
    </comment>
    <comment ref="D49" authorId="0">
      <text>
        <r>
          <rPr>
            <b/>
            <sz val="9"/>
            <color indexed="81"/>
            <rFont val="Tahoma"/>
            <family val="2"/>
          </rPr>
          <t>Neil Ogden:</t>
        </r>
        <r>
          <rPr>
            <sz val="9"/>
            <color indexed="81"/>
            <rFont val="Tahoma"/>
            <family val="2"/>
          </rPr>
          <t xml:space="preserve">
Note actual question is 2 marks Number &amp; 4 marks Geometry and measures.</t>
        </r>
      </text>
    </comment>
    <comment ref="E49" authorId="0">
      <text>
        <r>
          <rPr>
            <b/>
            <sz val="9"/>
            <color indexed="81"/>
            <rFont val="Tahoma"/>
            <family val="2"/>
          </rPr>
          <t>Neil Ogden:</t>
        </r>
        <r>
          <rPr>
            <sz val="9"/>
            <color indexed="81"/>
            <rFont val="Tahoma"/>
            <family val="2"/>
          </rPr>
          <t xml:space="preserve">
Note actual question is 1 mark AO1 &amp; 5 marks AO3.</t>
        </r>
      </text>
    </comment>
    <comment ref="D53" authorId="0">
      <text>
        <r>
          <rPr>
            <b/>
            <sz val="9"/>
            <color indexed="81"/>
            <rFont val="Tahoma"/>
            <family val="2"/>
          </rPr>
          <t>Neil Ogden:</t>
        </r>
        <r>
          <rPr>
            <sz val="9"/>
            <color indexed="81"/>
            <rFont val="Tahoma"/>
            <family val="2"/>
          </rPr>
          <t xml:space="preserve">
Note actual question is 1 mark Number &amp; 3 marks Algebra.</t>
        </r>
      </text>
    </comment>
    <comment ref="E53" authorId="0">
      <text>
        <r>
          <rPr>
            <b/>
            <sz val="9"/>
            <color indexed="81"/>
            <rFont val="Tahoma"/>
            <family val="2"/>
          </rPr>
          <t>Neil Ogden:</t>
        </r>
        <r>
          <rPr>
            <sz val="9"/>
            <color indexed="81"/>
            <rFont val="Tahoma"/>
            <family val="2"/>
          </rPr>
          <t xml:space="preserve">
Note actual question is 2 marks AO1, 1 mark AO2 &amp; 1 mark AO3.</t>
        </r>
      </text>
    </comment>
  </commentList>
</comments>
</file>

<file path=xl/comments4.xml><?xml version="1.0" encoding="utf-8"?>
<comments xmlns="http://schemas.openxmlformats.org/spreadsheetml/2006/main">
  <authors>
    <author>Neil Ogden</author>
  </authors>
  <commentList>
    <comment ref="E20" authorId="0">
      <text>
        <r>
          <rPr>
            <b/>
            <sz val="9"/>
            <color indexed="81"/>
            <rFont val="Tahoma"/>
            <family val="2"/>
          </rPr>
          <t>Neil Ogden:</t>
        </r>
        <r>
          <rPr>
            <sz val="9"/>
            <color indexed="81"/>
            <rFont val="Tahoma"/>
            <family val="2"/>
          </rPr>
          <t xml:space="preserve">
Note actual question is 2 marks AO1 &amp; 2 marks AO2.</t>
        </r>
      </text>
    </comment>
    <comment ref="D21" authorId="0">
      <text>
        <r>
          <rPr>
            <b/>
            <sz val="9"/>
            <color indexed="81"/>
            <rFont val="Tahoma"/>
            <family val="2"/>
          </rPr>
          <t>Neil Ogden:</t>
        </r>
        <r>
          <rPr>
            <sz val="9"/>
            <color indexed="81"/>
            <rFont val="Tahoma"/>
            <family val="2"/>
          </rPr>
          <t xml:space="preserve">
Note actual question is 1 mark Number &amp; 4 marks RPR.</t>
        </r>
      </text>
    </comment>
    <comment ref="E21" authorId="0">
      <text>
        <r>
          <rPr>
            <b/>
            <sz val="9"/>
            <color indexed="81"/>
            <rFont val="Tahoma"/>
            <family val="2"/>
          </rPr>
          <t>Neil Ogden:</t>
        </r>
        <r>
          <rPr>
            <sz val="9"/>
            <color indexed="81"/>
            <rFont val="Tahoma"/>
            <family val="2"/>
          </rPr>
          <t xml:space="preserve">
Note actual question is 2 marks AO1 &amp; 3 marks AO3.</t>
        </r>
      </text>
    </comment>
    <comment ref="E22" authorId="0">
      <text>
        <r>
          <rPr>
            <b/>
            <sz val="9"/>
            <color indexed="81"/>
            <rFont val="Tahoma"/>
            <family val="2"/>
          </rPr>
          <t>Neil Ogden:</t>
        </r>
        <r>
          <rPr>
            <sz val="9"/>
            <color indexed="81"/>
            <rFont val="Tahoma"/>
            <family val="2"/>
          </rPr>
          <t xml:space="preserve">
Note actual question is 1 mark AO1 &amp; 2 marks AO3.</t>
        </r>
      </text>
    </comment>
    <comment ref="D23" authorId="0">
      <text>
        <r>
          <rPr>
            <b/>
            <sz val="9"/>
            <color indexed="81"/>
            <rFont val="Tahoma"/>
            <family val="2"/>
          </rPr>
          <t>Neil Ogden:</t>
        </r>
        <r>
          <rPr>
            <sz val="9"/>
            <color indexed="81"/>
            <rFont val="Tahoma"/>
            <family val="2"/>
          </rPr>
          <t xml:space="preserve">
Note actual question is 3 marks Algebra &amp; 2 marks Geometry and measures.</t>
        </r>
      </text>
    </comment>
    <comment ref="E23" authorId="0">
      <text>
        <r>
          <rPr>
            <b/>
            <sz val="9"/>
            <color indexed="81"/>
            <rFont val="Tahoma"/>
            <family val="2"/>
          </rPr>
          <t>Neil Ogden:</t>
        </r>
        <r>
          <rPr>
            <sz val="9"/>
            <color indexed="81"/>
            <rFont val="Tahoma"/>
            <family val="2"/>
          </rPr>
          <t xml:space="preserve">
Note actual question is 2 marks AO1 &amp; 3 marks AO3.</t>
        </r>
      </text>
    </comment>
    <comment ref="D24" authorId="0">
      <text>
        <r>
          <rPr>
            <b/>
            <sz val="9"/>
            <color indexed="81"/>
            <rFont val="Tahoma"/>
            <family val="2"/>
          </rPr>
          <t>Neil Ogden:</t>
        </r>
        <r>
          <rPr>
            <sz val="9"/>
            <color indexed="81"/>
            <rFont val="Tahoma"/>
            <family val="2"/>
          </rPr>
          <t xml:space="preserve">
Note actual question is 1 mark Number &amp; 5 marks RPR.</t>
        </r>
      </text>
    </comment>
    <comment ref="E24" authorId="0">
      <text>
        <r>
          <rPr>
            <b/>
            <sz val="9"/>
            <color indexed="81"/>
            <rFont val="Tahoma"/>
            <family val="2"/>
          </rPr>
          <t>Neil Ogden:</t>
        </r>
        <r>
          <rPr>
            <sz val="9"/>
            <color indexed="81"/>
            <rFont val="Tahoma"/>
            <family val="2"/>
          </rPr>
          <t xml:space="preserve">
Note actual question is 2 marks AO1, 1 mark AO2 &amp; 3 marks AO3.</t>
        </r>
      </text>
    </comment>
    <comment ref="D25" authorId="0">
      <text>
        <r>
          <rPr>
            <b/>
            <sz val="9"/>
            <color indexed="81"/>
            <rFont val="Tahoma"/>
            <family val="2"/>
          </rPr>
          <t>Neil Ogden:</t>
        </r>
        <r>
          <rPr>
            <sz val="9"/>
            <color indexed="81"/>
            <rFont val="Tahoma"/>
            <family val="2"/>
          </rPr>
          <t xml:space="preserve">
Note actual question is 2 marks Number &amp; 2 marks RPR.</t>
        </r>
      </text>
    </comment>
    <comment ref="E25" authorId="0">
      <text>
        <r>
          <rPr>
            <b/>
            <sz val="9"/>
            <color indexed="81"/>
            <rFont val="Tahoma"/>
            <family val="2"/>
          </rPr>
          <t>Neil Ogden:</t>
        </r>
        <r>
          <rPr>
            <sz val="9"/>
            <color indexed="81"/>
            <rFont val="Tahoma"/>
            <family val="2"/>
          </rPr>
          <t xml:space="preserve">
Note actual question is 1 mark AO1, 1 mark AO2 &amp; 2 marks AO3.</t>
        </r>
      </text>
    </comment>
    <comment ref="E28" authorId="0">
      <text>
        <r>
          <rPr>
            <b/>
            <sz val="9"/>
            <color indexed="81"/>
            <rFont val="Tahoma"/>
            <family val="2"/>
          </rPr>
          <t>Neil Ogden:</t>
        </r>
        <r>
          <rPr>
            <sz val="9"/>
            <color indexed="81"/>
            <rFont val="Tahoma"/>
            <family val="2"/>
          </rPr>
          <t xml:space="preserve">
Note actual question is 1 mark AO1 &amp; 2 marks AO2.</t>
        </r>
      </text>
    </comment>
    <comment ref="E30" authorId="0">
      <text>
        <r>
          <rPr>
            <b/>
            <sz val="9"/>
            <color indexed="81"/>
            <rFont val="Tahoma"/>
            <family val="2"/>
          </rPr>
          <t>Neil Ogden:</t>
        </r>
        <r>
          <rPr>
            <sz val="9"/>
            <color indexed="81"/>
            <rFont val="Tahoma"/>
            <family val="2"/>
          </rPr>
          <t xml:space="preserve">
Note actual question is 3 marks AO1 &amp; 1 mark AO3.</t>
        </r>
      </text>
    </comment>
    <comment ref="D31" authorId="0">
      <text>
        <r>
          <rPr>
            <b/>
            <sz val="9"/>
            <color indexed="81"/>
            <rFont val="Tahoma"/>
            <family val="2"/>
          </rPr>
          <t>Neil Ogden:</t>
        </r>
        <r>
          <rPr>
            <sz val="9"/>
            <color indexed="81"/>
            <rFont val="Tahoma"/>
            <family val="2"/>
          </rPr>
          <t xml:space="preserve">
Note actual question is 2 marks Algebra &amp; 1 mark Geometry and measures.</t>
        </r>
      </text>
    </comment>
    <comment ref="E31" authorId="0">
      <text>
        <r>
          <rPr>
            <b/>
            <sz val="9"/>
            <color indexed="81"/>
            <rFont val="Tahoma"/>
            <family val="2"/>
          </rPr>
          <t>Neil Ogden:</t>
        </r>
        <r>
          <rPr>
            <sz val="9"/>
            <color indexed="81"/>
            <rFont val="Tahoma"/>
            <family val="2"/>
          </rPr>
          <t xml:space="preserve">
Note actual question is 2 marks AO2 &amp; 1 mark AO3.</t>
        </r>
      </text>
    </comment>
    <comment ref="E34" authorId="0">
      <text>
        <r>
          <rPr>
            <b/>
            <sz val="9"/>
            <color indexed="81"/>
            <rFont val="Tahoma"/>
            <family val="2"/>
          </rPr>
          <t>Neil Ogden:</t>
        </r>
        <r>
          <rPr>
            <sz val="9"/>
            <color indexed="81"/>
            <rFont val="Tahoma"/>
            <family val="2"/>
          </rPr>
          <t xml:space="preserve">
Note actual question is 2 marks AO1, 2 marks AO2 &amp; 1 mark AO3.</t>
        </r>
      </text>
    </comment>
    <comment ref="E36" authorId="0">
      <text>
        <r>
          <rPr>
            <b/>
            <sz val="9"/>
            <color indexed="81"/>
            <rFont val="Tahoma"/>
            <family val="2"/>
          </rPr>
          <t>Neil Ogden:</t>
        </r>
        <r>
          <rPr>
            <sz val="9"/>
            <color indexed="81"/>
            <rFont val="Tahoma"/>
            <family val="2"/>
          </rPr>
          <t xml:space="preserve">
Note actual question is 2 marks AO1 &amp; 1 mark AO3.</t>
        </r>
      </text>
    </comment>
    <comment ref="E37" authorId="0">
      <text>
        <r>
          <rPr>
            <b/>
            <sz val="9"/>
            <color indexed="81"/>
            <rFont val="Tahoma"/>
            <family val="2"/>
          </rPr>
          <t>Neil Ogden:</t>
        </r>
        <r>
          <rPr>
            <sz val="9"/>
            <color indexed="81"/>
            <rFont val="Tahoma"/>
            <family val="2"/>
          </rPr>
          <t xml:space="preserve">
Note actual question is 1 mark AO2 &amp; 1 mark AO3.</t>
        </r>
      </text>
    </comment>
    <comment ref="D39" authorId="0">
      <text>
        <r>
          <rPr>
            <b/>
            <sz val="9"/>
            <color indexed="81"/>
            <rFont val="Tahoma"/>
            <family val="2"/>
          </rPr>
          <t>Neil Ogden:</t>
        </r>
        <r>
          <rPr>
            <sz val="9"/>
            <color indexed="81"/>
            <rFont val="Tahoma"/>
            <family val="2"/>
          </rPr>
          <t xml:space="preserve">
Note actual question is 5 marks Number &amp; 1 mark RPR.</t>
        </r>
      </text>
    </comment>
    <comment ref="E39" authorId="0">
      <text>
        <r>
          <rPr>
            <b/>
            <sz val="9"/>
            <color indexed="81"/>
            <rFont val="Tahoma"/>
            <family val="2"/>
          </rPr>
          <t>Neil Ogden:</t>
        </r>
        <r>
          <rPr>
            <sz val="9"/>
            <color indexed="81"/>
            <rFont val="Tahoma"/>
            <family val="2"/>
          </rPr>
          <t xml:space="preserve">
Note actual question is 3 marks AO1 &amp; 3 marks AO3.</t>
        </r>
      </text>
    </comment>
    <comment ref="D40" authorId="0">
      <text>
        <r>
          <rPr>
            <b/>
            <sz val="9"/>
            <color indexed="81"/>
            <rFont val="Tahoma"/>
            <family val="2"/>
          </rPr>
          <t>Neil Ogden:</t>
        </r>
        <r>
          <rPr>
            <sz val="9"/>
            <color indexed="81"/>
            <rFont val="Tahoma"/>
            <family val="2"/>
          </rPr>
          <t xml:space="preserve">
Note actual question is 1 mark RPR &amp; 4 marks Probability.</t>
        </r>
      </text>
    </comment>
    <comment ref="E40" authorId="0">
      <text>
        <r>
          <rPr>
            <b/>
            <sz val="9"/>
            <color indexed="81"/>
            <rFont val="Tahoma"/>
            <family val="2"/>
          </rPr>
          <t>Neil Ogden:</t>
        </r>
        <r>
          <rPr>
            <sz val="9"/>
            <color indexed="81"/>
            <rFont val="Tahoma"/>
            <family val="2"/>
          </rPr>
          <t xml:space="preserve">
Note actual question is 2 marks AO1 &amp; 3 marks AO3.</t>
        </r>
      </text>
    </comment>
    <comment ref="E41" authorId="0">
      <text>
        <r>
          <rPr>
            <b/>
            <sz val="9"/>
            <color indexed="81"/>
            <rFont val="Tahoma"/>
            <family val="2"/>
          </rPr>
          <t>Neil Ogden:</t>
        </r>
        <r>
          <rPr>
            <sz val="9"/>
            <color indexed="81"/>
            <rFont val="Tahoma"/>
            <family val="2"/>
          </rPr>
          <t xml:space="preserve">
Note actual question is 2 marks AO1 &amp; 1 mark AO3.</t>
        </r>
      </text>
    </comment>
    <comment ref="E42" authorId="0">
      <text>
        <r>
          <rPr>
            <b/>
            <sz val="9"/>
            <color indexed="81"/>
            <rFont val="Tahoma"/>
            <family val="2"/>
          </rPr>
          <t>Neil Ogden:</t>
        </r>
        <r>
          <rPr>
            <sz val="9"/>
            <color indexed="81"/>
            <rFont val="Tahoma"/>
            <family val="2"/>
          </rPr>
          <t xml:space="preserve">
Note actual question is 2 marks AO1 &amp; 2 marks AO2.</t>
        </r>
      </text>
    </comment>
    <comment ref="E43" authorId="0">
      <text>
        <r>
          <rPr>
            <b/>
            <sz val="9"/>
            <color indexed="81"/>
            <rFont val="Tahoma"/>
            <family val="2"/>
          </rPr>
          <t>Neil Ogden:</t>
        </r>
        <r>
          <rPr>
            <sz val="9"/>
            <color indexed="81"/>
            <rFont val="Tahoma"/>
            <family val="2"/>
          </rPr>
          <t xml:space="preserve">
Note actual question is 1 mark AO1 &amp; 1 mark AO2.</t>
        </r>
      </text>
    </comment>
    <comment ref="E45" authorId="0">
      <text>
        <r>
          <rPr>
            <b/>
            <sz val="9"/>
            <color indexed="81"/>
            <rFont val="Tahoma"/>
            <family val="2"/>
          </rPr>
          <t>Neil Ogden:</t>
        </r>
        <r>
          <rPr>
            <sz val="9"/>
            <color indexed="81"/>
            <rFont val="Tahoma"/>
            <family val="2"/>
          </rPr>
          <t xml:space="preserve">
Note actual question is 1 mark AO1, 1 mark AO2 &amp; 2 marks AO3.</t>
        </r>
      </text>
    </comment>
    <comment ref="E46" authorId="0">
      <text>
        <r>
          <rPr>
            <b/>
            <sz val="9"/>
            <color indexed="81"/>
            <rFont val="Tahoma"/>
            <family val="2"/>
          </rPr>
          <t>Neil Ogden:</t>
        </r>
        <r>
          <rPr>
            <sz val="9"/>
            <color indexed="81"/>
            <rFont val="Tahoma"/>
            <family val="2"/>
          </rPr>
          <t xml:space="preserve">
Note actual question is 1 mark AO1, 2 marks AO2 &amp; 1 mark AO3.</t>
        </r>
      </text>
    </comment>
    <comment ref="D49" authorId="0">
      <text>
        <r>
          <rPr>
            <b/>
            <sz val="9"/>
            <color indexed="81"/>
            <rFont val="Tahoma"/>
            <family val="2"/>
          </rPr>
          <t>Neil Ogden:</t>
        </r>
        <r>
          <rPr>
            <sz val="9"/>
            <color indexed="81"/>
            <rFont val="Tahoma"/>
            <family val="2"/>
          </rPr>
          <t xml:space="preserve">
Note actual question is 1 mark Algebra &amp; 1 mark Geometry and measures.</t>
        </r>
      </text>
    </comment>
    <comment ref="E49" authorId="0">
      <text>
        <r>
          <rPr>
            <b/>
            <sz val="9"/>
            <color indexed="81"/>
            <rFont val="Tahoma"/>
            <family val="2"/>
          </rPr>
          <t>Neil Ogden:</t>
        </r>
        <r>
          <rPr>
            <sz val="9"/>
            <color indexed="81"/>
            <rFont val="Tahoma"/>
            <family val="2"/>
          </rPr>
          <t xml:space="preserve">
Note actual question is 1 mark AO2 &amp; 1 mark AO3.</t>
        </r>
      </text>
    </comment>
  </commentList>
</comments>
</file>

<file path=xl/sharedStrings.xml><?xml version="1.0" encoding="utf-8"?>
<sst xmlns="http://schemas.openxmlformats.org/spreadsheetml/2006/main" count="918" uniqueCount="246">
  <si>
    <t>Question</t>
  </si>
  <si>
    <t>Mark</t>
  </si>
  <si>
    <t>Topic</t>
  </si>
  <si>
    <t>AO</t>
  </si>
  <si>
    <t>Mark scored</t>
  </si>
  <si>
    <t>Statistics</t>
  </si>
  <si>
    <t>AO2</t>
  </si>
  <si>
    <t>Geometry and measures</t>
  </si>
  <si>
    <t>AO1</t>
  </si>
  <si>
    <t>AO3</t>
  </si>
  <si>
    <t>Number</t>
  </si>
  <si>
    <t>Algebra</t>
  </si>
  <si>
    <t>x</t>
  </si>
  <si>
    <t>Max</t>
  </si>
  <si>
    <t>% of max</t>
  </si>
  <si>
    <t>Ratio, proportion and rates of change</t>
  </si>
  <si>
    <t>Probability</t>
  </si>
  <si>
    <t>Total mark</t>
  </si>
  <si>
    <t>Total Number marks</t>
  </si>
  <si>
    <t>Total Algebra marks</t>
  </si>
  <si>
    <t>Total RPR marks</t>
  </si>
  <si>
    <t>Total G&amp;M marks</t>
  </si>
  <si>
    <t>Total Probability marks</t>
  </si>
  <si>
    <t>Total Statistics marks</t>
  </si>
  <si>
    <t>Total</t>
  </si>
  <si>
    <t>Overall</t>
  </si>
  <si>
    <t>Overlap question</t>
  </si>
  <si>
    <t>Marks received</t>
  </si>
  <si>
    <t>Marks available</t>
  </si>
  <si>
    <t>Overlap questions</t>
  </si>
  <si>
    <t>J560/04</t>
  </si>
  <si>
    <t>J560/05</t>
  </si>
  <si>
    <t>J560/06</t>
  </si>
  <si>
    <t>Class Average mark</t>
  </si>
  <si>
    <t>Class Average %</t>
  </si>
  <si>
    <t>Class average</t>
  </si>
  <si>
    <t>Total (/300)</t>
  </si>
  <si>
    <t>Max Mark</t>
  </si>
  <si>
    <t>Description</t>
  </si>
  <si>
    <t>Common with Foundation?</t>
  </si>
  <si>
    <t>Table 1: Whole class performance</t>
  </si>
  <si>
    <t>Table 2: To look at individual student data, add a x to row 24 in the column for that student. Student data will then appear here for the whole tier &amp; for individual papers on worksheets 2-4.</t>
  </si>
  <si>
    <t>More than 1 'x' has been entered into row 24!</t>
  </si>
  <si>
    <t>U</t>
  </si>
  <si>
    <r>
      <rPr>
        <b/>
        <sz val="11"/>
        <color indexed="8"/>
        <rFont val="Arial"/>
        <family val="2"/>
      </rPr>
      <t>Add x to look at individual student</t>
    </r>
    <r>
      <rPr>
        <b/>
        <sz val="11"/>
        <color indexed="8"/>
        <rFont val="Calibri"/>
        <family val="2"/>
      </rPr>
      <t>→</t>
    </r>
  </si>
  <si>
    <t>Student 1 data</t>
  </si>
  <si>
    <t>Student 2 data</t>
  </si>
  <si>
    <t>Student 3 data</t>
  </si>
  <si>
    <t>Student 4 data</t>
  </si>
  <si>
    <t>Student 5 data</t>
  </si>
  <si>
    <t>Student 6 data</t>
  </si>
  <si>
    <t>Student 7 data</t>
  </si>
  <si>
    <t>Student 8 data</t>
  </si>
  <si>
    <t>Student 9 data</t>
  </si>
  <si>
    <t>Student 10 data</t>
  </si>
  <si>
    <t>Student 11 data</t>
  </si>
  <si>
    <t>Student 12 data</t>
  </si>
  <si>
    <t>Student 13 data</t>
  </si>
  <si>
    <t>Student 14 data</t>
  </si>
  <si>
    <t>Student 15 data</t>
  </si>
  <si>
    <t>Student 16 data</t>
  </si>
  <si>
    <t>Student 17 data</t>
  </si>
  <si>
    <t>Student 18 data</t>
  </si>
  <si>
    <t>Student 19 data</t>
  </si>
  <si>
    <t>Student 20 data</t>
  </si>
  <si>
    <t>Student 21 data</t>
  </si>
  <si>
    <t>Student 22 data</t>
  </si>
  <si>
    <t>Student 23 data</t>
  </si>
  <si>
    <t>Student 24 data</t>
  </si>
  <si>
    <t>Student 25 data</t>
  </si>
  <si>
    <t>Student 26 data</t>
  </si>
  <si>
    <t>Student 27 data</t>
  </si>
  <si>
    <t>Student 28 data</t>
  </si>
  <si>
    <t>Student 29 data</t>
  </si>
  <si>
    <t>Student 30 data</t>
  </si>
  <si>
    <t>Student 31 data</t>
  </si>
  <si>
    <t>Student 32 data</t>
  </si>
  <si>
    <t>Student 33 data</t>
  </si>
  <si>
    <t>Student 34 data</t>
  </si>
  <si>
    <t>Student 35 data</t>
  </si>
  <si>
    <t>Student 36 data</t>
  </si>
  <si>
    <t>Student 37 data</t>
  </si>
  <si>
    <t>Student 38 data</t>
  </si>
  <si>
    <t>Student 39 data</t>
  </si>
  <si>
    <t>Student 40 data</t>
  </si>
  <si>
    <t>↓</t>
  </si>
  <si>
    <t>total (/100)</t>
  </si>
  <si>
    <t>grade</t>
  </si>
  <si>
    <t>Grade</t>
  </si>
  <si>
    <t>Class position</t>
  </si>
  <si>
    <t>u</t>
  </si>
  <si>
    <t>More than 1 'x' has been entered into row 24 of the 'Student data' worksheet!
Please go back to the 'Student data' worksheet and ensure only a single 'x' is entered in row 24 in order to use this worksheet properly.</t>
  </si>
  <si>
    <t>RPR</t>
  </si>
  <si>
    <r>
      <rPr>
        <b/>
        <sz val="12"/>
        <rFont val="Arial"/>
        <family val="2"/>
      </rPr>
      <t>No data should need to be added to this worksheet.</t>
    </r>
    <r>
      <rPr>
        <sz val="12"/>
        <rFont val="Arial"/>
        <family val="2"/>
      </rPr>
      <t xml:space="preserve"> To look at individual student data, on the 'Student data' worksheet add a x to row 24 for that student. Their performance statistics for the whole paper can then be read off from the grid underneath, or for the whole tier on the 'Student data' worksheet.</t>
    </r>
  </si>
  <si>
    <r>
      <rPr>
        <b/>
        <sz val="12"/>
        <rFont val="Arial"/>
        <family val="2"/>
      </rPr>
      <t xml:space="preserve">No data should need to be added to this worksheet. </t>
    </r>
    <r>
      <rPr>
        <sz val="12"/>
        <rFont val="Arial"/>
        <family val="2"/>
      </rPr>
      <t>To look at individual student data, on the 'Student data' worksheet add a x to row 24 for that student. Their performance statistics for the whole paper can then be read off from the grid underneath, or for the whole tier on the 'Student data' worksheet.</t>
    </r>
  </si>
  <si>
    <t>Overall November 2019 Higher J560 grade boundaries</t>
  </si>
  <si>
    <t>November 2019 J560/04 grade boundaries</t>
  </si>
  <si>
    <t>November 2019 J560/05 grade boundaries</t>
  </si>
  <si>
    <t>November 2019 J560/06 grade boundaries</t>
  </si>
  <si>
    <t>Total mark for J560/06</t>
  </si>
  <si>
    <t>Total mark for J560/04</t>
  </si>
  <si>
    <t>Total mark for J560/05</t>
  </si>
  <si>
    <t>1a</t>
  </si>
  <si>
    <t>4a</t>
  </si>
  <si>
    <t>4b</t>
  </si>
  <si>
    <t>7a</t>
  </si>
  <si>
    <t>7b</t>
  </si>
  <si>
    <t>7ci</t>
  </si>
  <si>
    <t>7cii</t>
  </si>
  <si>
    <t>7d</t>
  </si>
  <si>
    <t>9a</t>
  </si>
  <si>
    <t>9b</t>
  </si>
  <si>
    <t>9c</t>
  </si>
  <si>
    <t>10a</t>
  </si>
  <si>
    <t>10b</t>
  </si>
  <si>
    <t>10c</t>
  </si>
  <si>
    <t>11a</t>
  </si>
  <si>
    <t>11b</t>
  </si>
  <si>
    <t>12a</t>
  </si>
  <si>
    <t>12b</t>
  </si>
  <si>
    <t>12c</t>
  </si>
  <si>
    <t>12d</t>
  </si>
  <si>
    <t>13a</t>
  </si>
  <si>
    <t>13b</t>
  </si>
  <si>
    <t>15a</t>
  </si>
  <si>
    <t>15b</t>
  </si>
  <si>
    <t>18a</t>
  </si>
  <si>
    <t>18b</t>
  </si>
  <si>
    <t>18c</t>
  </si>
  <si>
    <t>Rate problem</t>
  </si>
  <si>
    <t>Proportions problem</t>
  </si>
  <si>
    <t>Calculate percentage profit</t>
  </si>
  <si>
    <t>Plot points on a scatter diagram</t>
  </si>
  <si>
    <t>Describe correlation</t>
  </si>
  <si>
    <t>Draw a line of best fit</t>
  </si>
  <si>
    <t>Use a line of best fit</t>
  </si>
  <si>
    <t>Interpret a scatter diagram</t>
  </si>
  <si>
    <t>Congruent triangles</t>
  </si>
  <si>
    <t>n/a</t>
  </si>
  <si>
    <t>1b</t>
  </si>
  <si>
    <t>3a</t>
  </si>
  <si>
    <t>3b</t>
  </si>
  <si>
    <t>3c</t>
  </si>
  <si>
    <t>8a</t>
  </si>
  <si>
    <t>8b</t>
  </si>
  <si>
    <t>13ai</t>
  </si>
  <si>
    <t>13aii</t>
  </si>
  <si>
    <t>19a</t>
  </si>
  <si>
    <t>19b</t>
  </si>
  <si>
    <t>20a</t>
  </si>
  <si>
    <t>20b</t>
  </si>
  <si>
    <t>21a</t>
  </si>
  <si>
    <t>21b</t>
  </si>
  <si>
    <t>7c</t>
  </si>
  <si>
    <t>11ai</t>
  </si>
  <si>
    <t>11aii</t>
  </si>
  <si>
    <t>15c</t>
  </si>
  <si>
    <t>16a</t>
  </si>
  <si>
    <t>16b</t>
  </si>
  <si>
    <t>17a</t>
  </si>
  <si>
    <t>17b</t>
  </si>
  <si>
    <t>17c</t>
  </si>
  <si>
    <r>
      <rPr>
        <b/>
        <u/>
        <sz val="12"/>
        <rFont val="Arial"/>
        <family val="2"/>
      </rPr>
      <t>Instructions</t>
    </r>
    <r>
      <rPr>
        <b/>
        <sz val="12"/>
        <rFont val="Arial"/>
        <family val="2"/>
      </rPr>
      <t xml:space="preserve">
</t>
    </r>
    <r>
      <rPr>
        <b/>
        <sz val="12"/>
        <rFont val="Calibri"/>
        <family val="2"/>
      </rPr>
      <t>•</t>
    </r>
    <r>
      <rPr>
        <b/>
        <sz val="12"/>
        <rFont val="Arial"/>
        <family val="2"/>
      </rPr>
      <t>Enter student marks into the grid below (rows 42-143), one column per student, for each question of OCR GCSE (9-1) Mathematics J560/04, J560/05 &amp; J560/06 November 2019 question papers. Student names can be added in row 25 as required.
•The grid below has conditional formatting to highlight marks entered that are greater than the maximum mark available for the question; if copying data into this grid from another source please use 'paste&gt;paste values' to preserve formatting.
•Average marks in each area for the whole class can be read from Table 1 below, or you can review an individual student's data by selecting them in row 24 and then looking to Table 2 below plus worksheets 2-4 (J560/04, J560/05 and J560/06).
•Please note performance percentage breakdowns will be estimates, due to the fact many questions assess multiple content areas and Assessment Objectives. Please refer to comments for individual questions in columns D and E of worksheets 2-4.</t>
    </r>
  </si>
  <si>
    <t>Standard form calculation</t>
  </si>
  <si>
    <t>Lowest common multiple problem</t>
  </si>
  <si>
    <t>Multiply out and simplify brackets</t>
  </si>
  <si>
    <t>Ratio problem</t>
  </si>
  <si>
    <t>Simultaneous equations</t>
  </si>
  <si>
    <t>Function machine</t>
  </si>
  <si>
    <t>Inverse function</t>
  </si>
  <si>
    <t>Composite function</t>
  </si>
  <si>
    <t>Growth and decay</t>
  </si>
  <si>
    <t>Interpret a cumulative frequency graph</t>
  </si>
  <si>
    <t>Complete a cumulative frequency table</t>
  </si>
  <si>
    <t>Calculate estimate of the mean from a cumulative frequency table</t>
  </si>
  <si>
    <t>Median versus mean reliability</t>
  </si>
  <si>
    <t>Enumeration</t>
  </si>
  <si>
    <t>Length/area/volume ratios</t>
  </si>
  <si>
    <t>Perpendicular lines and gradients</t>
  </si>
  <si>
    <t>Cosine rule</t>
  </si>
  <si>
    <t>Sine rule</t>
  </si>
  <si>
    <t>Simplify algebraic fractions</t>
  </si>
  <si>
    <t>Sketch a graph of an exponential fraction</t>
  </si>
  <si>
    <t>Calculate volume of a prism</t>
  </si>
  <si>
    <t>Use trigonometry to find an angle</t>
  </si>
  <si>
    <t>Pythagoras' theorem in a 3D figure</t>
  </si>
  <si>
    <t>Estimate a speed from a distance-time graph</t>
  </si>
  <si>
    <t>Simplify algebraic products</t>
  </si>
  <si>
    <t>Simplify algebraic quotients</t>
  </si>
  <si>
    <t>Substitute numeric values into a kinematic formula</t>
  </si>
  <si>
    <t>Factorise a quadratic expression</t>
  </si>
  <si>
    <t>Fraction and percentage change problem</t>
  </si>
  <si>
    <t>Relative frequency explanation</t>
  </si>
  <si>
    <t>Identify a quadrilateral</t>
  </si>
  <si>
    <t>Calculate an angle using ratio</t>
  </si>
  <si>
    <t>Calculation with fractions</t>
  </si>
  <si>
    <t>Estimation to 1 significant figure</t>
  </si>
  <si>
    <t>Find lowest common multiple</t>
  </si>
  <si>
    <t>Percentage decrease</t>
  </si>
  <si>
    <t>Solve linear equation with unknown on both sides</t>
  </si>
  <si>
    <r>
      <t xml:space="preserve">Write a scale in the form 1 : </t>
    </r>
    <r>
      <rPr>
        <i/>
        <sz val="10"/>
        <color theme="1"/>
        <rFont val="Arial"/>
        <family val="2"/>
      </rPr>
      <t>k</t>
    </r>
  </si>
  <si>
    <t>Loci problem</t>
  </si>
  <si>
    <t>Find interquartile range from box plot</t>
  </si>
  <si>
    <t>Draw a box plot</t>
  </si>
  <si>
    <t>Interpret box plots</t>
  </si>
  <si>
    <t>Write a fraction as a recurring decimal</t>
  </si>
  <si>
    <t>Simplify expression by rationalising the denominator</t>
  </si>
  <si>
    <t>Inverse proportion</t>
  </si>
  <si>
    <t>Describe a single transformation involving translations</t>
  </si>
  <si>
    <t>Describe a single transformation involving relection and rotation</t>
  </si>
  <si>
    <t>Calculate a probability from a Venn diagram</t>
  </si>
  <si>
    <t>Simplify algebraic products using laws of indices</t>
  </si>
  <si>
    <t>Identify region on a grid satisfying three inequalities</t>
  </si>
  <si>
    <t>Know exact value of trigonometric ratio</t>
  </si>
  <si>
    <t>Trigonometry and Pythagoras' theorem problem</t>
  </si>
  <si>
    <t>Complete the square</t>
  </si>
  <si>
    <t>Sketch graph of quadratic function and identify turning point</t>
  </si>
  <si>
    <t>Equation of circle</t>
  </si>
  <si>
    <t>Equation of circle problem</t>
  </si>
  <si>
    <t>Solve linear inequality and show solution on number line</t>
  </si>
  <si>
    <t>Percentage problem</t>
  </si>
  <si>
    <t>Calculate a probability</t>
  </si>
  <si>
    <t>Perimeter and area problem</t>
  </si>
  <si>
    <t>Compound and simple interest problem</t>
  </si>
  <si>
    <t>Probability and percentage problem</t>
  </si>
  <si>
    <t>Plot graph</t>
  </si>
  <si>
    <t>Complete a table</t>
  </si>
  <si>
    <t>Solve two equations using graphs</t>
  </si>
  <si>
    <t>Calculate height of two pyramids</t>
  </si>
  <si>
    <t>Vector arithmetic</t>
  </si>
  <si>
    <t>Draw column vectors on a square grid</t>
  </si>
  <si>
    <t>Addition of whole numbers</t>
  </si>
  <si>
    <t>Algebra proof</t>
  </si>
  <si>
    <t>Use subscript notation for term-to-term rules</t>
  </si>
  <si>
    <t>Use speed = distance ÷ time and convert units</t>
  </si>
  <si>
    <t>Calculate bounds for average speed</t>
  </si>
  <si>
    <t>Probability and fractions problem</t>
  </si>
  <si>
    <t>Index notation</t>
  </si>
  <si>
    <t>Interpret histogram</t>
  </si>
  <si>
    <t>Complete histogram</t>
  </si>
  <si>
    <t>Angle subtended at centre and circumference</t>
  </si>
  <si>
    <t>Alternate segment theorem</t>
  </si>
  <si>
    <t>Find centre of enlargement</t>
  </si>
  <si>
    <t>Find scale factor of enlargement</t>
  </si>
  <si>
    <t>Enlarge a shape</t>
  </si>
  <si>
    <t>% of max mark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</si>
</sst>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4" x14ac:knownFonts="1">
    <font>
      <sz val="11"/>
      <color theme="1"/>
      <name val="Calibri"/>
      <family val="2"/>
      <scheme val="minor"/>
    </font>
    <font>
      <sz val="12"/>
      <name val="Arial"/>
      <family val="2"/>
    </font>
    <font>
      <b/>
      <sz val="12"/>
      <name val="Arial"/>
      <family val="2"/>
    </font>
    <font>
      <b/>
      <sz val="11"/>
      <name val="Arial"/>
      <family val="2"/>
    </font>
    <font>
      <u/>
      <sz val="10"/>
      <color indexed="12"/>
      <name val="Arial"/>
      <family val="2"/>
    </font>
    <font>
      <sz val="11"/>
      <name val="Arial"/>
      <family val="2"/>
    </font>
    <font>
      <b/>
      <sz val="10"/>
      <name val="Arial"/>
      <family val="2"/>
    </font>
    <font>
      <b/>
      <sz val="9"/>
      <color indexed="81"/>
      <name val="Tahoma"/>
      <family val="2"/>
    </font>
    <font>
      <sz val="9"/>
      <color indexed="81"/>
      <name val="Tahoma"/>
      <family val="2"/>
    </font>
    <font>
      <b/>
      <sz val="48"/>
      <name val="Arial"/>
      <family val="2"/>
    </font>
    <font>
      <sz val="48"/>
      <name val="Arial"/>
      <family val="2"/>
    </font>
    <font>
      <b/>
      <sz val="16"/>
      <color theme="0"/>
      <name val="Calibri"/>
      <family val="2"/>
      <scheme val="minor"/>
    </font>
    <font>
      <sz val="11"/>
      <color theme="1"/>
      <name val="Arial"/>
      <family val="2"/>
    </font>
    <font>
      <b/>
      <sz val="11"/>
      <color theme="1"/>
      <name val="Arial"/>
      <family val="2"/>
    </font>
    <font>
      <u/>
      <sz val="11"/>
      <color indexed="12"/>
      <name val="Arial"/>
      <family val="2"/>
    </font>
    <font>
      <b/>
      <u/>
      <sz val="12"/>
      <name val="Arial"/>
      <family val="2"/>
    </font>
    <font>
      <b/>
      <sz val="12"/>
      <name val="Calibri"/>
      <family val="2"/>
    </font>
    <font>
      <b/>
      <sz val="11"/>
      <name val="Calibri"/>
      <family val="2"/>
    </font>
    <font>
      <b/>
      <sz val="12"/>
      <color theme="0"/>
      <name val="Calibri"/>
      <family val="2"/>
      <scheme val="minor"/>
    </font>
    <font>
      <sz val="12"/>
      <color theme="0"/>
      <name val="Calibri"/>
      <family val="2"/>
      <scheme val="minor"/>
    </font>
    <font>
      <b/>
      <sz val="11"/>
      <color indexed="8"/>
      <name val="Arial"/>
      <family val="2"/>
    </font>
    <font>
      <b/>
      <sz val="11"/>
      <color indexed="8"/>
      <name val="Calibri"/>
      <family val="2"/>
    </font>
    <font>
      <sz val="11"/>
      <color indexed="8"/>
      <name val="Calibri"/>
      <family val="2"/>
    </font>
    <font>
      <sz val="11"/>
      <color indexed="8"/>
      <name val="Arial"/>
      <family val="2"/>
    </font>
    <font>
      <sz val="10"/>
      <color theme="1"/>
      <name val="Arial"/>
      <family val="2"/>
    </font>
    <font>
      <b/>
      <sz val="11"/>
      <color theme="1"/>
      <name val="Calibri"/>
      <family val="2"/>
      <scheme val="minor"/>
    </font>
    <font>
      <sz val="12"/>
      <color indexed="8"/>
      <name val="Calibri"/>
      <family val="2"/>
    </font>
    <font>
      <sz val="12"/>
      <color theme="1"/>
      <name val="Calibri"/>
      <family val="2"/>
      <scheme val="minor"/>
    </font>
    <font>
      <sz val="12"/>
      <color indexed="8"/>
      <name val="Arial"/>
      <family val="2"/>
    </font>
    <font>
      <sz val="13.5"/>
      <color indexed="8"/>
      <name val="Calibri"/>
      <family val="2"/>
    </font>
    <font>
      <b/>
      <sz val="13.5"/>
      <name val="Arial"/>
      <family val="2"/>
    </font>
    <font>
      <sz val="13.5"/>
      <color theme="1"/>
      <name val="Calibri"/>
      <family val="2"/>
      <scheme val="minor"/>
    </font>
    <font>
      <sz val="13.5"/>
      <color indexed="8"/>
      <name val="Arial"/>
      <family val="2"/>
    </font>
    <font>
      <i/>
      <sz val="10"/>
      <color theme="1"/>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theme="4" tint="-0.249977111117893"/>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rgb="FFC00000"/>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indexed="42"/>
        <bgColor indexed="64"/>
      </patternFill>
    </fill>
    <fill>
      <patternFill patternType="solid">
        <fgColor indexed="22"/>
        <bgColor indexed="64"/>
      </patternFill>
    </fill>
    <fill>
      <patternFill patternType="solid">
        <fgColor indexed="23"/>
        <bgColor indexed="64"/>
      </patternFill>
    </fill>
    <fill>
      <patternFill patternType="solid">
        <fgColor rgb="FF99FF99"/>
        <bgColor indexed="64"/>
      </patternFill>
    </fill>
    <fill>
      <patternFill patternType="solid">
        <fgColor rgb="FFFFFF66"/>
        <bgColor indexed="64"/>
      </patternFill>
    </fill>
    <fill>
      <patternFill patternType="solid">
        <fgColor rgb="FFCCFF99"/>
        <bgColor indexed="64"/>
      </patternFill>
    </fill>
    <fill>
      <patternFill patternType="solid">
        <fgColor rgb="FFCCFFCC"/>
        <bgColor indexed="64"/>
      </patternFill>
    </fill>
    <fill>
      <patternFill patternType="solid">
        <fgColor rgb="FFFFFFCC"/>
        <bgColor indexed="64"/>
      </patternFill>
    </fill>
    <fill>
      <patternFill patternType="solid">
        <fgColor rgb="FFFFCCFF"/>
        <bgColor indexed="64"/>
      </patternFill>
    </fill>
    <fill>
      <patternFill patternType="solid">
        <fgColor rgb="FFFF99FF"/>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dotted">
        <color indexed="64"/>
      </right>
      <top/>
      <bottom/>
      <diagonal/>
    </border>
    <border>
      <left style="dotted">
        <color indexed="64"/>
      </left>
      <right style="dotted">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otted">
        <color indexed="64"/>
      </left>
      <right style="dotted">
        <color indexed="64"/>
      </right>
      <top/>
      <bottom/>
      <diagonal/>
    </border>
    <border>
      <left/>
      <right style="thin">
        <color indexed="64"/>
      </right>
      <top/>
      <bottom/>
      <diagonal/>
    </border>
    <border>
      <left/>
      <right style="thin">
        <color auto="1"/>
      </right>
      <top style="thin">
        <color auto="1"/>
      </top>
      <bottom/>
      <diagonal/>
    </border>
    <border>
      <left/>
      <right/>
      <top/>
      <bottom style="thin">
        <color auto="1"/>
      </bottom>
      <diagonal/>
    </border>
    <border>
      <left style="thin">
        <color indexed="64"/>
      </left>
      <right style="thick">
        <color auto="1"/>
      </right>
      <top style="thin">
        <color indexed="64"/>
      </top>
      <bottom style="thin">
        <color indexed="64"/>
      </bottom>
      <diagonal/>
    </border>
    <border>
      <left style="thick">
        <color auto="1"/>
      </left>
      <right style="thick">
        <color auto="1"/>
      </right>
      <top/>
      <bottom/>
      <diagonal/>
    </border>
    <border>
      <left style="thick">
        <color auto="1"/>
      </left>
      <right style="thin">
        <color indexed="64"/>
      </right>
      <top style="thin">
        <color indexed="64"/>
      </top>
      <bottom style="thin">
        <color indexed="64"/>
      </bottom>
      <diagonal/>
    </border>
    <border>
      <left style="dotted">
        <color indexed="64"/>
      </left>
      <right style="thick">
        <color auto="1"/>
      </right>
      <top style="thin">
        <color indexed="64"/>
      </top>
      <bottom style="thin">
        <color indexed="64"/>
      </bottom>
      <diagonal/>
    </border>
    <border>
      <left style="thick">
        <color auto="1"/>
      </left>
      <right style="dotted">
        <color indexed="64"/>
      </right>
      <top/>
      <bottom/>
      <diagonal/>
    </border>
    <border>
      <left style="medium">
        <color indexed="64"/>
      </left>
      <right/>
      <top/>
      <bottom/>
      <diagonal/>
    </border>
    <border>
      <left style="thin">
        <color indexed="64"/>
      </left>
      <right style="thin">
        <color indexed="64"/>
      </right>
      <top style="thin">
        <color indexed="64"/>
      </top>
      <bottom/>
      <diagonal/>
    </border>
    <border>
      <left style="dotted">
        <color indexed="64"/>
      </left>
      <right style="dotted">
        <color indexed="64"/>
      </right>
      <top/>
      <bottom style="thin">
        <color indexed="64"/>
      </bottom>
      <diagonal/>
    </border>
    <border>
      <left style="dotted">
        <color indexed="64"/>
      </left>
      <right style="thick">
        <color auto="1"/>
      </right>
      <top/>
      <bottom style="thin">
        <color indexed="64"/>
      </bottom>
      <diagonal/>
    </border>
    <border>
      <left style="thick">
        <color auto="1"/>
      </left>
      <right style="dotted">
        <color indexed="64"/>
      </right>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ck">
        <color indexed="64"/>
      </right>
      <top/>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n">
        <color indexed="64"/>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style="medium">
        <color indexed="64"/>
      </right>
      <top style="thick">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dotted">
        <color indexed="64"/>
      </left>
      <right style="dotted">
        <color indexed="64"/>
      </right>
      <top style="thin">
        <color indexed="64"/>
      </top>
      <bottom style="medium">
        <color indexed="64"/>
      </bottom>
      <diagonal/>
    </border>
    <border>
      <left/>
      <right/>
      <top style="medium">
        <color auto="1"/>
      </top>
      <bottom/>
      <diagonal/>
    </border>
    <border>
      <left/>
      <right style="medium">
        <color indexed="64"/>
      </right>
      <top style="medium">
        <color indexed="64"/>
      </top>
      <bottom/>
      <diagonal/>
    </border>
    <border>
      <left/>
      <right style="medium">
        <color auto="1"/>
      </right>
      <top/>
      <bottom/>
      <diagonal/>
    </border>
    <border>
      <left style="medium">
        <color auto="1"/>
      </left>
      <right/>
      <top/>
      <bottom style="thin">
        <color auto="1"/>
      </bottom>
      <diagonal/>
    </border>
    <border>
      <left/>
      <right style="medium">
        <color auto="1"/>
      </right>
      <top/>
      <bottom style="thin">
        <color auto="1"/>
      </bottom>
      <diagonal/>
    </border>
    <border>
      <left style="dotted">
        <color indexed="64"/>
      </left>
      <right style="medium">
        <color auto="1"/>
      </right>
      <top style="thin">
        <color indexed="64"/>
      </top>
      <bottom style="thin">
        <color indexed="64"/>
      </bottom>
      <diagonal/>
    </border>
    <border>
      <left/>
      <right style="medium">
        <color indexed="64"/>
      </right>
      <top/>
      <bottom style="medium">
        <color indexed="64"/>
      </bottom>
      <diagonal/>
    </border>
    <border>
      <left style="thick">
        <color auto="1"/>
      </left>
      <right/>
      <top/>
      <bottom/>
      <diagonal/>
    </border>
    <border>
      <left/>
      <right/>
      <top/>
      <bottom style="thick">
        <color indexed="64"/>
      </bottom>
      <diagonal/>
    </border>
    <border>
      <left style="thick">
        <color auto="1"/>
      </left>
      <right style="thin">
        <color indexed="64"/>
      </right>
      <top style="thin">
        <color indexed="64"/>
      </top>
      <bottom/>
      <diagonal/>
    </border>
    <border>
      <left style="thin">
        <color indexed="64"/>
      </left>
      <right style="thick">
        <color indexed="64"/>
      </right>
      <top style="thick">
        <color indexed="64"/>
      </top>
      <bottom/>
      <diagonal/>
    </border>
    <border>
      <left style="thin">
        <color indexed="64"/>
      </left>
      <right style="thin">
        <color indexed="64"/>
      </right>
      <top/>
      <bottom style="thin">
        <color indexed="64"/>
      </bottom>
      <diagonal/>
    </border>
    <border>
      <left style="thick">
        <color auto="1"/>
      </left>
      <right style="thin">
        <color indexed="64"/>
      </right>
      <top/>
      <bottom style="thin">
        <color indexed="64"/>
      </bottom>
      <diagonal/>
    </border>
    <border>
      <left style="thin">
        <color indexed="64"/>
      </left>
      <right style="thick">
        <color indexed="64"/>
      </right>
      <top/>
      <bottom style="thick">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ck">
        <color indexed="64"/>
      </left>
      <right style="dashed">
        <color indexed="64"/>
      </right>
      <top style="thick">
        <color indexed="64"/>
      </top>
      <bottom/>
      <diagonal/>
    </border>
    <border>
      <left style="dashed">
        <color indexed="64"/>
      </left>
      <right style="dashed">
        <color indexed="64"/>
      </right>
      <top style="thick">
        <color indexed="64"/>
      </top>
      <bottom/>
      <diagonal/>
    </border>
    <border>
      <left style="medium">
        <color indexed="64"/>
      </left>
      <right style="medium">
        <color indexed="64"/>
      </right>
      <top/>
      <bottom style="thick">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ck">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26">
    <xf numFmtId="0" fontId="0" fillId="0" borderId="0" xfId="0"/>
    <xf numFmtId="0" fontId="0" fillId="0" borderId="0" xfId="0" applyProtection="1">
      <protection hidden="1"/>
    </xf>
    <xf numFmtId="0" fontId="5" fillId="4" borderId="1" xfId="0" applyFont="1" applyFill="1" applyBorder="1" applyAlignment="1" applyProtection="1">
      <alignment horizontal="center"/>
      <protection hidden="1"/>
    </xf>
    <xf numFmtId="0" fontId="5" fillId="5" borderId="1" xfId="0" applyFont="1" applyFill="1" applyBorder="1" applyAlignment="1" applyProtection="1">
      <alignment horizontal="center"/>
      <protection hidden="1"/>
    </xf>
    <xf numFmtId="0" fontId="5" fillId="6" borderId="1" xfId="0" applyFont="1" applyFill="1" applyBorder="1" applyAlignment="1" applyProtection="1">
      <alignment horizontal="center"/>
      <protection hidden="1"/>
    </xf>
    <xf numFmtId="0" fontId="5" fillId="7" borderId="1" xfId="0" applyFont="1" applyFill="1" applyBorder="1" applyAlignment="1" applyProtection="1">
      <alignment horizontal="center"/>
      <protection hidden="1"/>
    </xf>
    <xf numFmtId="0" fontId="5" fillId="2" borderId="1" xfId="0" applyFont="1" applyFill="1" applyBorder="1" applyAlignment="1" applyProtection="1">
      <alignment horizontal="center"/>
      <protection hidden="1"/>
    </xf>
    <xf numFmtId="0" fontId="5" fillId="12" borderId="1" xfId="0" applyFont="1" applyFill="1" applyBorder="1" applyAlignment="1" applyProtection="1">
      <alignment horizontal="center"/>
      <protection hidden="1"/>
    </xf>
    <xf numFmtId="0" fontId="3" fillId="0" borderId="4" xfId="0" applyFont="1" applyBorder="1" applyAlignment="1" applyProtection="1">
      <alignment horizontal="right"/>
      <protection hidden="1"/>
    </xf>
    <xf numFmtId="0" fontId="5" fillId="0" borderId="5" xfId="0" applyFont="1" applyBorder="1" applyAlignment="1" applyProtection="1">
      <alignment horizontal="center"/>
      <protection hidden="1"/>
    </xf>
    <xf numFmtId="0" fontId="5" fillId="8" borderId="1" xfId="0" applyFont="1" applyFill="1" applyBorder="1" applyAlignment="1" applyProtection="1">
      <alignment horizontal="center"/>
      <protection hidden="1"/>
    </xf>
    <xf numFmtId="0" fontId="5" fillId="9" borderId="1" xfId="0" applyFont="1" applyFill="1" applyBorder="1" applyAlignment="1" applyProtection="1">
      <alignment horizontal="center"/>
      <protection hidden="1"/>
    </xf>
    <xf numFmtId="0" fontId="5" fillId="10" borderId="1" xfId="0" applyFont="1" applyFill="1" applyBorder="1" applyAlignment="1" applyProtection="1">
      <alignment horizontal="center"/>
      <protection hidden="1"/>
    </xf>
    <xf numFmtId="0" fontId="13" fillId="13" borderId="0" xfId="0" applyFont="1" applyFill="1" applyAlignment="1" applyProtection="1">
      <alignment horizontal="right"/>
      <protection hidden="1"/>
    </xf>
    <xf numFmtId="0" fontId="0" fillId="0" borderId="2" xfId="0" applyBorder="1" applyProtection="1">
      <protection hidden="1"/>
    </xf>
    <xf numFmtId="0" fontId="5" fillId="0" borderId="3" xfId="0" applyFont="1" applyBorder="1" applyAlignment="1" applyProtection="1">
      <alignment horizontal="center"/>
      <protection hidden="1"/>
    </xf>
    <xf numFmtId="0" fontId="5" fillId="0" borderId="0" xfId="0" applyFont="1" applyBorder="1" applyAlignment="1" applyProtection="1">
      <alignment horizontal="center"/>
      <protection hidden="1"/>
    </xf>
    <xf numFmtId="0" fontId="1" fillId="0" borderId="0" xfId="0" applyFont="1" applyFill="1" applyAlignment="1" applyProtection="1">
      <alignment horizontal="left" vertical="center" wrapText="1"/>
      <protection hidden="1"/>
    </xf>
    <xf numFmtId="0" fontId="0" fillId="0" borderId="0" xfId="0" applyAlignment="1" applyProtection="1">
      <alignment horizontal="center"/>
      <protection hidden="1"/>
    </xf>
    <xf numFmtId="0" fontId="3" fillId="0" borderId="1" xfId="0" applyFont="1" applyBorder="1" applyAlignment="1" applyProtection="1">
      <alignment horizontal="center" vertical="top" wrapText="1"/>
      <protection hidden="1"/>
    </xf>
    <xf numFmtId="0" fontId="5" fillId="0" borderId="0" xfId="0" applyFont="1" applyBorder="1" applyProtection="1">
      <protection hidden="1"/>
    </xf>
    <xf numFmtId="0" fontId="0" fillId="0" borderId="0" xfId="0" applyAlignment="1" applyProtection="1">
      <alignment wrapText="1"/>
      <protection hidden="1"/>
    </xf>
    <xf numFmtId="0" fontId="3" fillId="3" borderId="1" xfId="0" applyFont="1" applyFill="1" applyBorder="1" applyAlignment="1" applyProtection="1">
      <alignment horizontal="center" vertical="center" wrapText="1"/>
      <protection hidden="1"/>
    </xf>
    <xf numFmtId="0" fontId="5" fillId="0" borderId="1" xfId="0" applyFont="1" applyBorder="1" applyAlignment="1" applyProtection="1">
      <alignment horizontal="center" vertical="center"/>
      <protection hidden="1"/>
    </xf>
    <xf numFmtId="0" fontId="5" fillId="0" borderId="1" xfId="0" applyFont="1" applyBorder="1" applyAlignment="1" applyProtection="1">
      <alignment horizontal="center"/>
      <protection hidden="1"/>
    </xf>
    <xf numFmtId="0" fontId="3" fillId="4" borderId="0" xfId="0" applyFont="1" applyFill="1" applyBorder="1" applyAlignment="1" applyProtection="1">
      <alignment horizontal="right"/>
      <protection hidden="1"/>
    </xf>
    <xf numFmtId="0" fontId="3" fillId="5" borderId="0" xfId="0" applyFont="1" applyFill="1" applyBorder="1" applyAlignment="1" applyProtection="1">
      <alignment horizontal="right" vertical="center"/>
      <protection hidden="1"/>
    </xf>
    <xf numFmtId="0" fontId="3" fillId="6" borderId="0" xfId="0" applyFont="1" applyFill="1" applyBorder="1" applyAlignment="1" applyProtection="1">
      <alignment horizontal="right" vertical="center"/>
      <protection hidden="1"/>
    </xf>
    <xf numFmtId="0" fontId="3" fillId="7" borderId="0" xfId="0" applyFont="1" applyFill="1" applyBorder="1" applyAlignment="1" applyProtection="1">
      <alignment horizontal="right" vertical="center"/>
      <protection hidden="1"/>
    </xf>
    <xf numFmtId="0" fontId="3" fillId="2" borderId="0" xfId="0" applyFont="1" applyFill="1" applyBorder="1" applyAlignment="1" applyProtection="1">
      <alignment horizontal="right" vertical="center"/>
      <protection hidden="1"/>
    </xf>
    <xf numFmtId="0" fontId="3" fillId="0" borderId="1" xfId="0" applyFont="1" applyBorder="1" applyAlignment="1" applyProtection="1">
      <alignment horizontal="center" vertical="center" wrapText="1"/>
      <protection hidden="1"/>
    </xf>
    <xf numFmtId="0" fontId="3" fillId="12" borderId="0" xfId="0" applyFont="1" applyFill="1" applyBorder="1" applyAlignment="1" applyProtection="1">
      <alignment horizontal="right" vertical="center"/>
      <protection hidden="1"/>
    </xf>
    <xf numFmtId="0" fontId="3" fillId="8" borderId="0" xfId="0" applyFont="1" applyFill="1" applyBorder="1" applyAlignment="1" applyProtection="1">
      <alignment horizontal="right" vertical="center"/>
      <protection hidden="1"/>
    </xf>
    <xf numFmtId="0" fontId="3" fillId="9" borderId="0"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0" borderId="1" xfId="0" applyFont="1" applyFill="1" applyBorder="1" applyAlignment="1" applyProtection="1">
      <alignment horizontal="center" vertical="center" wrapText="1"/>
      <protection hidden="1"/>
    </xf>
    <xf numFmtId="0" fontId="5" fillId="0" borderId="0" xfId="0" applyFont="1" applyBorder="1" applyAlignment="1" applyProtection="1">
      <alignment horizontal="center" vertical="center" wrapText="1"/>
      <protection hidden="1"/>
    </xf>
    <xf numFmtId="0" fontId="5" fillId="0" borderId="0" xfId="0" applyFont="1" applyBorder="1" applyAlignment="1" applyProtection="1">
      <alignment horizontal="center" vertical="center"/>
      <protection hidden="1"/>
    </xf>
    <xf numFmtId="0" fontId="3" fillId="0" borderId="0" xfId="0" applyFont="1" applyBorder="1" applyAlignment="1" applyProtection="1">
      <alignment horizontal="right"/>
      <protection hidden="1"/>
    </xf>
    <xf numFmtId="0" fontId="12" fillId="0" borderId="1" xfId="0" applyFont="1" applyBorder="1" applyAlignment="1" applyProtection="1">
      <alignment horizontal="center" vertical="center"/>
      <protection hidden="1"/>
    </xf>
    <xf numFmtId="10" fontId="12" fillId="0" borderId="5" xfId="0" applyNumberFormat="1" applyFont="1" applyBorder="1" applyProtection="1">
      <protection hidden="1"/>
    </xf>
    <xf numFmtId="0" fontId="12" fillId="0" borderId="5" xfId="0" applyFont="1" applyBorder="1" applyProtection="1">
      <protection hidden="1"/>
    </xf>
    <xf numFmtId="0" fontId="12" fillId="13" borderId="1" xfId="0" applyFont="1" applyFill="1" applyBorder="1" applyAlignment="1" applyProtection="1">
      <alignment horizontal="center" vertical="center"/>
      <protection hidden="1"/>
    </xf>
    <xf numFmtId="0" fontId="12" fillId="0" borderId="2" xfId="0" applyFont="1" applyBorder="1" applyProtection="1">
      <protection hidden="1"/>
    </xf>
    <xf numFmtId="0" fontId="12" fillId="0" borderId="0" xfId="0" applyFont="1" applyProtection="1">
      <protection hidden="1"/>
    </xf>
    <xf numFmtId="10" fontId="12" fillId="0" borderId="0" xfId="0" applyNumberFormat="1" applyFont="1" applyBorder="1" applyProtection="1">
      <protection hidden="1"/>
    </xf>
    <xf numFmtId="0" fontId="5" fillId="3" borderId="1" xfId="1" applyFont="1" applyFill="1" applyBorder="1" applyAlignment="1" applyProtection="1">
      <alignment horizontal="center" vertical="center" wrapText="1"/>
      <protection hidden="1"/>
    </xf>
    <xf numFmtId="0" fontId="5" fillId="0" borderId="1" xfId="1" applyFont="1" applyBorder="1" applyAlignment="1" applyProtection="1">
      <alignment horizontal="center" vertical="center" wrapText="1"/>
      <protection hidden="1"/>
    </xf>
    <xf numFmtId="0" fontId="5" fillId="0" borderId="1" xfId="1" applyFont="1" applyFill="1" applyBorder="1" applyAlignment="1" applyProtection="1">
      <alignment horizontal="center" vertical="center" wrapText="1"/>
      <protection hidden="1"/>
    </xf>
    <xf numFmtId="0" fontId="14" fillId="0" borderId="0" xfId="1" applyFont="1" applyBorder="1" applyAlignment="1" applyProtection="1">
      <alignment horizontal="center" vertical="center" wrapText="1"/>
      <protection hidden="1"/>
    </xf>
    <xf numFmtId="0" fontId="23" fillId="0" borderId="45" xfId="0" applyFont="1" applyBorder="1" applyProtection="1">
      <protection hidden="1"/>
    </xf>
    <xf numFmtId="0" fontId="5" fillId="15" borderId="3" xfId="0" applyFont="1" applyFill="1" applyBorder="1" applyAlignment="1" applyProtection="1">
      <alignment horizontal="center"/>
      <protection hidden="1"/>
    </xf>
    <xf numFmtId="0" fontId="0" fillId="0" borderId="0" xfId="0" applyProtection="1">
      <protection locked="0" hidden="1"/>
    </xf>
    <xf numFmtId="0" fontId="0" fillId="0" borderId="0" xfId="0" applyBorder="1" applyProtection="1">
      <protection locked="0" hidden="1"/>
    </xf>
    <xf numFmtId="0" fontId="12" fillId="0" borderId="0" xfId="0" applyFont="1" applyProtection="1">
      <protection locked="0" hidden="1"/>
    </xf>
    <xf numFmtId="0" fontId="3" fillId="0" borderId="0" xfId="0" applyFont="1" applyFill="1" applyBorder="1" applyAlignment="1" applyProtection="1">
      <alignment horizontal="center" vertical="top" wrapText="1"/>
      <protection locked="0" hidden="1"/>
    </xf>
    <xf numFmtId="0" fontId="0" fillId="0" borderId="13" xfId="0" applyBorder="1" applyProtection="1">
      <protection locked="0" hidden="1"/>
    </xf>
    <xf numFmtId="0" fontId="3" fillId="0" borderId="13" xfId="0" applyFont="1" applyFill="1" applyBorder="1" applyAlignment="1" applyProtection="1">
      <alignment horizontal="center" vertical="top" wrapText="1"/>
      <protection locked="0" hidden="1"/>
    </xf>
    <xf numFmtId="0" fontId="22" fillId="0" borderId="0" xfId="0" applyFont="1" applyBorder="1" applyAlignment="1" applyProtection="1">
      <alignment wrapText="1"/>
      <protection locked="0" hidden="1"/>
    </xf>
    <xf numFmtId="0" fontId="3" fillId="16" borderId="41" xfId="0" applyFont="1" applyFill="1" applyBorder="1" applyAlignment="1" applyProtection="1">
      <alignment horizontal="center" vertical="top" wrapText="1"/>
      <protection locked="0" hidden="1"/>
    </xf>
    <xf numFmtId="0" fontId="3" fillId="16" borderId="42" xfId="0" applyFont="1" applyFill="1" applyBorder="1" applyAlignment="1" applyProtection="1">
      <alignment horizontal="center" vertical="top" wrapText="1"/>
      <protection locked="0" hidden="1"/>
    </xf>
    <xf numFmtId="0" fontId="3" fillId="17" borderId="7" xfId="0" applyFont="1" applyFill="1" applyBorder="1" applyAlignment="1" applyProtection="1">
      <alignment horizontal="center" vertical="top" wrapText="1"/>
      <protection locked="0" hidden="1"/>
    </xf>
    <xf numFmtId="0" fontId="3" fillId="17" borderId="1" xfId="0" applyFont="1" applyFill="1" applyBorder="1" applyAlignment="1" applyProtection="1">
      <alignment horizontal="center" vertical="top" wrapText="1"/>
      <protection locked="0" hidden="1"/>
    </xf>
    <xf numFmtId="0" fontId="3" fillId="17" borderId="12" xfId="0" applyFont="1" applyFill="1" applyBorder="1" applyAlignment="1" applyProtection="1">
      <alignment horizontal="center" vertical="top" wrapText="1"/>
      <protection locked="0" hidden="1"/>
    </xf>
    <xf numFmtId="0" fontId="0" fillId="17" borderId="13" xfId="0" applyFill="1" applyBorder="1" applyProtection="1">
      <protection locked="0" hidden="1"/>
    </xf>
    <xf numFmtId="0" fontId="12" fillId="0" borderId="1" xfId="0" applyFont="1" applyBorder="1" applyProtection="1">
      <protection locked="0" hidden="1"/>
    </xf>
    <xf numFmtId="0" fontId="0" fillId="14" borderId="13" xfId="0" applyFill="1" applyBorder="1" applyProtection="1">
      <protection locked="0" hidden="1"/>
    </xf>
    <xf numFmtId="0" fontId="12" fillId="0" borderId="13" xfId="0" applyFont="1" applyBorder="1" applyProtection="1">
      <protection locked="0" hidden="1"/>
    </xf>
    <xf numFmtId="0" fontId="12" fillId="14" borderId="13" xfId="0" applyFont="1" applyFill="1" applyBorder="1" applyProtection="1">
      <protection locked="0" hidden="1"/>
    </xf>
    <xf numFmtId="0" fontId="5" fillId="0" borderId="0" xfId="0" applyFont="1" applyFill="1" applyBorder="1" applyAlignment="1" applyProtection="1">
      <alignment horizontal="center" vertical="center"/>
      <protection locked="0" hidden="1"/>
    </xf>
    <xf numFmtId="0" fontId="11" fillId="0" borderId="0" xfId="0" applyFont="1" applyProtection="1">
      <protection hidden="1"/>
    </xf>
    <xf numFmtId="10" fontId="0" fillId="0" borderId="0" xfId="0" applyNumberFormat="1" applyBorder="1" applyProtection="1">
      <protection hidden="1"/>
    </xf>
    <xf numFmtId="0" fontId="3" fillId="15" borderId="0" xfId="0" applyFont="1" applyFill="1" applyBorder="1" applyAlignment="1" applyProtection="1">
      <alignment horizontal="right"/>
      <protection hidden="1"/>
    </xf>
    <xf numFmtId="0" fontId="23" fillId="15" borderId="3" xfId="0" applyFont="1" applyFill="1" applyBorder="1" applyAlignment="1" applyProtection="1">
      <alignment horizontal="center"/>
      <protection hidden="1"/>
    </xf>
    <xf numFmtId="0" fontId="12" fillId="0" borderId="1" xfId="0" applyFont="1" applyBorder="1" applyAlignment="1" applyProtection="1">
      <alignment horizontal="center"/>
      <protection hidden="1"/>
    </xf>
    <xf numFmtId="0" fontId="0" fillId="0" borderId="1" xfId="0" applyBorder="1" applyProtection="1">
      <protection hidden="1"/>
    </xf>
    <xf numFmtId="0" fontId="4" fillId="0" borderId="0" xfId="1" applyBorder="1" applyAlignment="1" applyProtection="1">
      <alignment horizontal="center" vertical="center" wrapText="1"/>
      <protection hidden="1"/>
    </xf>
    <xf numFmtId="0" fontId="0" fillId="0" borderId="0" xfId="0" applyBorder="1" applyProtection="1">
      <protection hidden="1"/>
    </xf>
    <xf numFmtId="0" fontId="0" fillId="0" borderId="6" xfId="0" applyBorder="1" applyAlignment="1" applyProtection="1">
      <alignment horizontal="center"/>
      <protection hidden="1"/>
    </xf>
    <xf numFmtId="0" fontId="0" fillId="0" borderId="0" xfId="0" applyBorder="1" applyAlignment="1" applyProtection="1">
      <alignment horizontal="center"/>
      <protection hidden="1"/>
    </xf>
    <xf numFmtId="0" fontId="12" fillId="0" borderId="0" xfId="0" applyFont="1" applyBorder="1" applyAlignment="1" applyProtection="1">
      <alignment horizontal="center"/>
      <protection hidden="1"/>
    </xf>
    <xf numFmtId="0" fontId="12" fillId="0" borderId="0" xfId="0" applyFont="1" applyBorder="1" applyProtection="1">
      <protection hidden="1"/>
    </xf>
    <xf numFmtId="9" fontId="12" fillId="4" borderId="1" xfId="0" applyNumberFormat="1" applyFont="1" applyFill="1" applyBorder="1" applyProtection="1">
      <protection hidden="1"/>
    </xf>
    <xf numFmtId="9" fontId="12" fillId="5" borderId="1" xfId="0" applyNumberFormat="1" applyFont="1" applyFill="1" applyBorder="1" applyProtection="1">
      <protection hidden="1"/>
    </xf>
    <xf numFmtId="9" fontId="12" fillId="6" borderId="1" xfId="0" applyNumberFormat="1" applyFont="1" applyFill="1" applyBorder="1" applyProtection="1">
      <protection hidden="1"/>
    </xf>
    <xf numFmtId="9" fontId="12" fillId="7" borderId="1" xfId="0" applyNumberFormat="1" applyFont="1" applyFill="1" applyBorder="1" applyProtection="1">
      <protection hidden="1"/>
    </xf>
    <xf numFmtId="9" fontId="12" fillId="2" borderId="1" xfId="0" applyNumberFormat="1" applyFont="1" applyFill="1" applyBorder="1" applyProtection="1">
      <protection hidden="1"/>
    </xf>
    <xf numFmtId="9" fontId="12" fillId="12" borderId="1" xfId="0" applyNumberFormat="1" applyFont="1" applyFill="1" applyBorder="1" applyProtection="1">
      <protection hidden="1"/>
    </xf>
    <xf numFmtId="9" fontId="12" fillId="8" borderId="1" xfId="0" applyNumberFormat="1" applyFont="1" applyFill="1" applyBorder="1" applyProtection="1">
      <protection hidden="1"/>
    </xf>
    <xf numFmtId="9" fontId="12" fillId="9" borderId="1" xfId="0" applyNumberFormat="1" applyFont="1" applyFill="1" applyBorder="1" applyProtection="1">
      <protection hidden="1"/>
    </xf>
    <xf numFmtId="9" fontId="12" fillId="10" borderId="1" xfId="0" applyNumberFormat="1" applyFont="1" applyFill="1" applyBorder="1" applyProtection="1">
      <protection hidden="1"/>
    </xf>
    <xf numFmtId="0" fontId="12" fillId="0" borderId="2" xfId="0" applyFont="1" applyBorder="1" applyAlignment="1" applyProtection="1">
      <alignment horizontal="center"/>
      <protection hidden="1"/>
    </xf>
    <xf numFmtId="0" fontId="0" fillId="0" borderId="2" xfId="0" applyBorder="1" applyAlignment="1" applyProtection="1">
      <alignment horizontal="center"/>
      <protection hidden="1"/>
    </xf>
    <xf numFmtId="0" fontId="6" fillId="0" borderId="0" xfId="0" applyFont="1" applyBorder="1" applyAlignment="1" applyProtection="1">
      <alignment horizontal="right"/>
      <protection hidden="1"/>
    </xf>
    <xf numFmtId="0" fontId="0" fillId="0" borderId="9" xfId="0" applyBorder="1" applyProtection="1">
      <protection hidden="1"/>
    </xf>
    <xf numFmtId="0" fontId="5" fillId="0" borderId="4" xfId="0" applyFont="1" applyBorder="1" applyProtection="1">
      <protection hidden="1"/>
    </xf>
    <xf numFmtId="0" fontId="3" fillId="0" borderId="5" xfId="0" applyFont="1" applyBorder="1" applyAlignment="1" applyProtection="1">
      <alignment horizontal="center" vertical="top" wrapText="1"/>
      <protection hidden="1"/>
    </xf>
    <xf numFmtId="0" fontId="23" fillId="0" borderId="19" xfId="0" applyFont="1" applyBorder="1" applyProtection="1">
      <protection hidden="1"/>
    </xf>
    <xf numFmtId="0" fontId="23" fillId="17" borderId="14" xfId="0" applyFont="1" applyFill="1" applyBorder="1" applyProtection="1">
      <protection hidden="1"/>
    </xf>
    <xf numFmtId="0" fontId="23" fillId="17" borderId="1" xfId="0" applyFont="1" applyFill="1" applyBorder="1" applyProtection="1">
      <protection hidden="1"/>
    </xf>
    <xf numFmtId="2" fontId="12" fillId="0" borderId="1" xfId="0" applyNumberFormat="1" applyFont="1" applyBorder="1" applyProtection="1">
      <protection hidden="1"/>
    </xf>
    <xf numFmtId="164" fontId="12" fillId="0" borderId="1" xfId="0" applyNumberFormat="1" applyFont="1" applyBorder="1" applyProtection="1">
      <protection hidden="1"/>
    </xf>
    <xf numFmtId="2" fontId="0" fillId="14" borderId="21" xfId="0" applyNumberFormat="1" applyFill="1" applyBorder="1" applyProtection="1">
      <protection hidden="1"/>
    </xf>
    <xf numFmtId="164" fontId="0" fillId="14" borderId="19" xfId="0" applyNumberFormat="1" applyFill="1" applyBorder="1" applyProtection="1">
      <protection hidden="1"/>
    </xf>
    <xf numFmtId="2" fontId="12" fillId="0" borderId="14" xfId="0" applyNumberFormat="1" applyFont="1" applyBorder="1" applyProtection="1">
      <protection hidden="1"/>
    </xf>
    <xf numFmtId="2" fontId="12" fillId="14" borderId="16" xfId="0" applyNumberFormat="1" applyFont="1" applyFill="1" applyBorder="1" applyProtection="1">
      <protection hidden="1"/>
    </xf>
    <xf numFmtId="164" fontId="12" fillId="14" borderId="8" xfId="0" applyNumberFormat="1" applyFont="1" applyFill="1" applyBorder="1" applyProtection="1">
      <protection hidden="1"/>
    </xf>
    <xf numFmtId="0" fontId="5" fillId="11" borderId="26" xfId="1" applyFont="1" applyFill="1" applyBorder="1" applyAlignment="1" applyProtection="1">
      <alignment horizontal="center" vertical="center" wrapText="1"/>
      <protection hidden="1"/>
    </xf>
    <xf numFmtId="0" fontId="5" fillId="11" borderId="27" xfId="0" applyFont="1" applyFill="1" applyBorder="1" applyAlignment="1" applyProtection="1">
      <alignment horizontal="center" vertical="center"/>
      <protection hidden="1"/>
    </xf>
    <xf numFmtId="0" fontId="10" fillId="14" borderId="8" xfId="0" applyFont="1" applyFill="1" applyBorder="1" applyAlignment="1" applyProtection="1">
      <alignment textRotation="90"/>
      <protection hidden="1"/>
    </xf>
    <xf numFmtId="0" fontId="4" fillId="14" borderId="8" xfId="1" applyFill="1" applyBorder="1" applyAlignment="1" applyProtection="1">
      <alignment horizontal="center" vertical="center" wrapText="1"/>
      <protection hidden="1"/>
    </xf>
    <xf numFmtId="0" fontId="5" fillId="14" borderId="8" xfId="0" applyFont="1" applyFill="1" applyBorder="1" applyAlignment="1" applyProtection="1">
      <alignment horizontal="center" vertical="center"/>
      <protection hidden="1"/>
    </xf>
    <xf numFmtId="0" fontId="12" fillId="11" borderId="24" xfId="0" applyFont="1" applyFill="1" applyBorder="1" applyAlignment="1" applyProtection="1">
      <alignment horizontal="center"/>
      <protection hidden="1"/>
    </xf>
    <xf numFmtId="0" fontId="12" fillId="11" borderId="25" xfId="0" applyFont="1" applyFill="1" applyBorder="1" applyAlignment="1" applyProtection="1">
      <alignment horizontal="center"/>
      <protection hidden="1"/>
    </xf>
    <xf numFmtId="0" fontId="12" fillId="11" borderId="26" xfId="0" applyFont="1" applyFill="1" applyBorder="1" applyAlignment="1" applyProtection="1">
      <alignment horizontal="center"/>
      <protection hidden="1"/>
    </xf>
    <xf numFmtId="0" fontId="12" fillId="11" borderId="27" xfId="0" applyFont="1" applyFill="1" applyBorder="1" applyAlignment="1" applyProtection="1">
      <alignment horizontal="center"/>
      <protection hidden="1"/>
    </xf>
    <xf numFmtId="0" fontId="14" fillId="14" borderId="8" xfId="1" applyFont="1" applyFill="1" applyBorder="1" applyAlignment="1" applyProtection="1">
      <alignment horizontal="center" vertical="center" wrapText="1"/>
      <protection hidden="1"/>
    </xf>
    <xf numFmtId="0" fontId="5" fillId="11" borderId="24" xfId="1" applyFont="1" applyFill="1" applyBorder="1" applyAlignment="1" applyProtection="1">
      <alignment horizontal="center" vertical="center" wrapText="1"/>
      <protection hidden="1"/>
    </xf>
    <xf numFmtId="0" fontId="5" fillId="11" borderId="25" xfId="0" applyFont="1" applyFill="1" applyBorder="1" applyAlignment="1" applyProtection="1">
      <alignment horizontal="center" vertical="center"/>
      <protection hidden="1"/>
    </xf>
    <xf numFmtId="0" fontId="5" fillId="11" borderId="28" xfId="1" applyFont="1" applyFill="1" applyBorder="1" applyAlignment="1" applyProtection="1">
      <alignment horizontal="center" vertical="center" wrapText="1"/>
      <protection hidden="1"/>
    </xf>
    <xf numFmtId="0" fontId="5" fillId="11" borderId="29" xfId="0" applyFont="1" applyFill="1" applyBorder="1" applyAlignment="1" applyProtection="1">
      <alignment horizontal="center" vertical="center"/>
      <protection hidden="1"/>
    </xf>
    <xf numFmtId="0" fontId="0" fillId="0" borderId="0" xfId="0" applyAlignment="1" applyProtection="1">
      <alignment horizontal="left" vertical="top"/>
      <protection hidden="1"/>
    </xf>
    <xf numFmtId="0" fontId="3" fillId="0" borderId="17" xfId="0" applyFont="1" applyBorder="1" applyAlignment="1" applyProtection="1">
      <alignment horizontal="right"/>
      <protection hidden="1"/>
    </xf>
    <xf numFmtId="0" fontId="0" fillId="0" borderId="48" xfId="0" applyBorder="1" applyProtection="1">
      <protection hidden="1"/>
    </xf>
    <xf numFmtId="0" fontId="11" fillId="0" borderId="17" xfId="0" applyFont="1" applyBorder="1" applyProtection="1">
      <protection hidden="1"/>
    </xf>
    <xf numFmtId="0" fontId="3" fillId="0" borderId="27" xfId="0" applyFont="1" applyFill="1" applyBorder="1" applyAlignment="1" applyProtection="1">
      <alignment horizontal="center" vertical="top" wrapText="1"/>
      <protection hidden="1"/>
    </xf>
    <xf numFmtId="0" fontId="2" fillId="18" borderId="3" xfId="0" applyFont="1" applyFill="1" applyBorder="1" applyAlignment="1" applyProtection="1">
      <alignment horizontal="center"/>
      <protection hidden="1"/>
    </xf>
    <xf numFmtId="0" fontId="2" fillId="19" borderId="3" xfId="0" applyFont="1" applyFill="1" applyBorder="1" applyAlignment="1" applyProtection="1">
      <alignment horizontal="center"/>
      <protection hidden="1"/>
    </xf>
    <xf numFmtId="10" fontId="3" fillId="20" borderId="1" xfId="0" applyNumberFormat="1" applyFont="1" applyFill="1" applyBorder="1" applyAlignment="1" applyProtection="1">
      <alignment horizontal="center" vertical="top" wrapText="1"/>
      <protection hidden="1"/>
    </xf>
    <xf numFmtId="10" fontId="3" fillId="20" borderId="27" xfId="0" applyNumberFormat="1" applyFont="1" applyFill="1" applyBorder="1" applyAlignment="1" applyProtection="1">
      <alignment horizontal="center" vertical="top" wrapText="1"/>
      <protection hidden="1"/>
    </xf>
    <xf numFmtId="0" fontId="0" fillId="0" borderId="17" xfId="0" applyBorder="1" applyProtection="1">
      <protection hidden="1"/>
    </xf>
    <xf numFmtId="0" fontId="3" fillId="0" borderId="51" xfId="0" applyFont="1" applyBorder="1" applyAlignment="1" applyProtection="1">
      <alignment horizontal="center" vertical="top" wrapText="1"/>
      <protection hidden="1"/>
    </xf>
    <xf numFmtId="0" fontId="3" fillId="0" borderId="27" xfId="0" applyFont="1" applyBorder="1" applyAlignment="1" applyProtection="1">
      <alignment horizontal="center" vertical="top" wrapText="1"/>
      <protection hidden="1"/>
    </xf>
    <xf numFmtId="9" fontId="12" fillId="4" borderId="27" xfId="0" applyNumberFormat="1" applyFont="1" applyFill="1" applyBorder="1" applyProtection="1">
      <protection hidden="1"/>
    </xf>
    <xf numFmtId="9" fontId="12" fillId="5" borderId="27" xfId="0" applyNumberFormat="1" applyFont="1" applyFill="1" applyBorder="1" applyProtection="1">
      <protection hidden="1"/>
    </xf>
    <xf numFmtId="0" fontId="25" fillId="0" borderId="24" xfId="0" applyFont="1" applyBorder="1" applyAlignment="1" applyProtection="1">
      <alignment horizontal="center" vertical="center"/>
      <protection hidden="1"/>
    </xf>
    <xf numFmtId="0" fontId="0" fillId="0" borderId="25" xfId="0" applyBorder="1" applyAlignment="1" applyProtection="1">
      <alignment horizontal="center" vertical="center"/>
      <protection hidden="1"/>
    </xf>
    <xf numFmtId="9" fontId="12" fillId="6" borderId="27" xfId="0" applyNumberFormat="1" applyFont="1" applyFill="1" applyBorder="1" applyProtection="1">
      <protection hidden="1"/>
    </xf>
    <xf numFmtId="0" fontId="25" fillId="0" borderId="26" xfId="0" applyFont="1" applyBorder="1" applyAlignment="1" applyProtection="1">
      <alignment horizontal="center" vertical="center"/>
      <protection hidden="1"/>
    </xf>
    <xf numFmtId="0" fontId="0" fillId="0" borderId="27" xfId="0" applyBorder="1" applyAlignment="1" applyProtection="1">
      <alignment horizontal="center" vertical="center"/>
      <protection hidden="1"/>
    </xf>
    <xf numFmtId="9" fontId="12" fillId="7" borderId="27" xfId="0" applyNumberFormat="1" applyFont="1" applyFill="1" applyBorder="1" applyProtection="1">
      <protection hidden="1"/>
    </xf>
    <xf numFmtId="9" fontId="12" fillId="2" borderId="27" xfId="0" applyNumberFormat="1" applyFont="1" applyFill="1" applyBorder="1" applyProtection="1">
      <protection hidden="1"/>
    </xf>
    <xf numFmtId="9" fontId="12" fillId="12" borderId="27" xfId="0" applyNumberFormat="1" applyFont="1" applyFill="1" applyBorder="1" applyProtection="1">
      <protection hidden="1"/>
    </xf>
    <xf numFmtId="0" fontId="12" fillId="0" borderId="17" xfId="0" applyFont="1" applyBorder="1" applyProtection="1">
      <protection hidden="1"/>
    </xf>
    <xf numFmtId="10" fontId="12" fillId="0" borderId="51" xfId="0" applyNumberFormat="1" applyFont="1" applyBorder="1" applyProtection="1">
      <protection hidden="1"/>
    </xf>
    <xf numFmtId="0" fontId="25" fillId="0" borderId="28" xfId="0" applyFont="1" applyBorder="1" applyAlignment="1" applyProtection="1">
      <alignment horizontal="center" vertical="center"/>
      <protection hidden="1"/>
    </xf>
    <xf numFmtId="0" fontId="0" fillId="0" borderId="29" xfId="0" applyBorder="1" applyAlignment="1" applyProtection="1">
      <alignment horizontal="center" vertical="center"/>
      <protection hidden="1"/>
    </xf>
    <xf numFmtId="9" fontId="12" fillId="8" borderId="27" xfId="0" applyNumberFormat="1" applyFont="1" applyFill="1" applyBorder="1" applyProtection="1">
      <protection hidden="1"/>
    </xf>
    <xf numFmtId="9" fontId="12" fillId="9" borderId="27" xfId="0" applyNumberFormat="1" applyFont="1" applyFill="1" applyBorder="1" applyProtection="1">
      <protection hidden="1"/>
    </xf>
    <xf numFmtId="9" fontId="12" fillId="10" borderId="27" xfId="0" applyNumberFormat="1" applyFont="1" applyFill="1" applyBorder="1" applyProtection="1">
      <protection hidden="1"/>
    </xf>
    <xf numFmtId="0" fontId="12" fillId="0" borderId="51" xfId="0" applyFont="1" applyBorder="1" applyProtection="1">
      <protection hidden="1"/>
    </xf>
    <xf numFmtId="0" fontId="12" fillId="13" borderId="23" xfId="0" applyFont="1" applyFill="1" applyBorder="1" applyProtection="1">
      <protection hidden="1"/>
    </xf>
    <xf numFmtId="0" fontId="12" fillId="13" borderId="43" xfId="0" applyFont="1" applyFill="1" applyBorder="1" applyProtection="1">
      <protection hidden="1"/>
    </xf>
    <xf numFmtId="0" fontId="13" fillId="13" borderId="43" xfId="0" applyFont="1" applyFill="1" applyBorder="1" applyAlignment="1" applyProtection="1">
      <alignment horizontal="right"/>
      <protection hidden="1"/>
    </xf>
    <xf numFmtId="9" fontId="12" fillId="13" borderId="35" xfId="0" applyNumberFormat="1" applyFont="1" applyFill="1" applyBorder="1" applyProtection="1">
      <protection hidden="1"/>
    </xf>
    <xf numFmtId="9" fontId="12" fillId="13" borderId="29" xfId="0" applyNumberFormat="1" applyFont="1" applyFill="1" applyBorder="1" applyProtection="1">
      <protection hidden="1"/>
    </xf>
    <xf numFmtId="0" fontId="12" fillId="13" borderId="35" xfId="0" applyFont="1" applyFill="1" applyBorder="1" applyAlignment="1" applyProtection="1">
      <alignment horizontal="center" vertical="center"/>
      <protection hidden="1"/>
    </xf>
    <xf numFmtId="9" fontId="12" fillId="13" borderId="29" xfId="0" applyNumberFormat="1" applyFont="1" applyFill="1" applyBorder="1" applyAlignment="1" applyProtection="1">
      <alignment horizontal="right" vertical="center"/>
      <protection hidden="1"/>
    </xf>
    <xf numFmtId="0" fontId="0" fillId="0" borderId="32" xfId="0" applyBorder="1" applyProtection="1">
      <protection locked="0" hidden="1"/>
    </xf>
    <xf numFmtId="0" fontId="0" fillId="0" borderId="53" xfId="0" applyBorder="1" applyProtection="1">
      <protection locked="0" hidden="1"/>
    </xf>
    <xf numFmtId="0" fontId="3" fillId="0" borderId="10" xfId="0" applyFont="1" applyBorder="1" applyAlignment="1" applyProtection="1">
      <alignment horizontal="center" vertical="top" wrapText="1"/>
      <protection locked="0"/>
    </xf>
    <xf numFmtId="0" fontId="17" fillId="0" borderId="57" xfId="0" applyFont="1" applyBorder="1" applyAlignment="1" applyProtection="1">
      <alignment horizontal="center" vertical="top" wrapText="1"/>
      <protection locked="0" hidden="1"/>
    </xf>
    <xf numFmtId="0" fontId="1" fillId="0" borderId="30" xfId="0" applyFont="1" applyFill="1" applyBorder="1" applyAlignment="1" applyProtection="1">
      <alignment horizontal="center" vertical="top" wrapText="1"/>
      <protection hidden="1"/>
    </xf>
    <xf numFmtId="0" fontId="2" fillId="21" borderId="24" xfId="0" applyNumberFormat="1" applyFont="1" applyFill="1" applyBorder="1" applyAlignment="1" applyProtection="1">
      <alignment horizontal="center" vertical="top" wrapText="1"/>
      <protection hidden="1"/>
    </xf>
    <xf numFmtId="0" fontId="2" fillId="21" borderId="31" xfId="0" applyNumberFormat="1" applyFont="1" applyFill="1" applyBorder="1" applyAlignment="1" applyProtection="1">
      <alignment horizontal="center" vertical="top" wrapText="1"/>
      <protection hidden="1"/>
    </xf>
    <xf numFmtId="0" fontId="27" fillId="0" borderId="32" xfId="0" applyFont="1" applyBorder="1" applyProtection="1">
      <protection hidden="1"/>
    </xf>
    <xf numFmtId="0" fontId="27" fillId="0" borderId="13" xfId="0" applyFont="1" applyBorder="1" applyProtection="1">
      <protection hidden="1"/>
    </xf>
    <xf numFmtId="2" fontId="28" fillId="0" borderId="33" xfId="0" applyNumberFormat="1" applyFont="1" applyBorder="1" applyProtection="1">
      <protection hidden="1"/>
    </xf>
    <xf numFmtId="10" fontId="28" fillId="0" borderId="34" xfId="0" applyNumberFormat="1" applyFont="1" applyBorder="1" applyProtection="1">
      <protection hidden="1"/>
    </xf>
    <xf numFmtId="0" fontId="1" fillId="0" borderId="60" xfId="0" applyFont="1" applyFill="1" applyBorder="1" applyAlignment="1" applyProtection="1">
      <alignment horizontal="center" vertical="top" wrapText="1"/>
      <protection hidden="1"/>
    </xf>
    <xf numFmtId="0" fontId="1" fillId="22" borderId="61" xfId="0" applyNumberFormat="1" applyFont="1" applyFill="1" applyBorder="1" applyAlignment="1" applyProtection="1">
      <alignment horizontal="center" vertical="top" wrapText="1"/>
      <protection hidden="1"/>
    </xf>
    <xf numFmtId="0" fontId="1" fillId="22" borderId="62" xfId="0" applyNumberFormat="1" applyFont="1" applyFill="1" applyBorder="1" applyAlignment="1" applyProtection="1">
      <alignment horizontal="center" vertical="top" wrapText="1"/>
      <protection hidden="1"/>
    </xf>
    <xf numFmtId="2" fontId="28" fillId="0" borderId="63" xfId="0" applyNumberFormat="1" applyFont="1" applyBorder="1" applyProtection="1">
      <protection hidden="1"/>
    </xf>
    <xf numFmtId="10" fontId="28" fillId="0" borderId="64" xfId="0" applyNumberFormat="1" applyFont="1" applyBorder="1" applyProtection="1">
      <protection hidden="1"/>
    </xf>
    <xf numFmtId="0" fontId="2" fillId="21" borderId="24" xfId="0" applyFont="1" applyFill="1" applyBorder="1" applyAlignment="1" applyProtection="1">
      <alignment horizontal="center" vertical="top" wrapText="1"/>
      <protection hidden="1"/>
    </xf>
    <xf numFmtId="0" fontId="2" fillId="21" borderId="31" xfId="0" applyFont="1" applyFill="1" applyBorder="1" applyAlignment="1" applyProtection="1">
      <alignment horizontal="center" vertical="top" wrapText="1"/>
      <protection hidden="1"/>
    </xf>
    <xf numFmtId="0" fontId="1" fillId="22" borderId="61" xfId="0" applyFont="1" applyFill="1" applyBorder="1" applyAlignment="1" applyProtection="1">
      <alignment horizontal="center" vertical="top" wrapText="1"/>
      <protection hidden="1"/>
    </xf>
    <xf numFmtId="0" fontId="1" fillId="22" borderId="62" xfId="0" applyFont="1" applyFill="1" applyBorder="1" applyAlignment="1" applyProtection="1">
      <alignment horizontal="center" vertical="top" wrapText="1"/>
      <protection hidden="1"/>
    </xf>
    <xf numFmtId="0" fontId="27" fillId="0" borderId="0" xfId="0" applyFont="1" applyBorder="1" applyProtection="1">
      <protection hidden="1"/>
    </xf>
    <xf numFmtId="0" fontId="30" fillId="18" borderId="38" xfId="0" applyFont="1" applyFill="1" applyBorder="1" applyAlignment="1" applyProtection="1">
      <alignment horizontal="center" vertical="top" wrapText="1"/>
      <protection hidden="1"/>
    </xf>
    <xf numFmtId="0" fontId="30" fillId="18" borderId="39" xfId="0" applyFont="1" applyFill="1" applyBorder="1" applyAlignment="1" applyProtection="1">
      <alignment horizontal="center" vertical="top" wrapText="1"/>
      <protection hidden="1"/>
    </xf>
    <xf numFmtId="0" fontId="31" fillId="0" borderId="32" xfId="0" applyFont="1" applyBorder="1" applyProtection="1">
      <protection hidden="1"/>
    </xf>
    <xf numFmtId="0" fontId="31" fillId="0" borderId="13" xfId="0" applyFont="1" applyBorder="1" applyProtection="1">
      <protection hidden="1"/>
    </xf>
    <xf numFmtId="2" fontId="32" fillId="0" borderId="33" xfId="0" applyNumberFormat="1" applyFont="1" applyBorder="1" applyProtection="1">
      <protection hidden="1"/>
    </xf>
    <xf numFmtId="10" fontId="32" fillId="0" borderId="34" xfId="0" applyNumberFormat="1" applyFont="1" applyBorder="1" applyProtection="1">
      <protection hidden="1"/>
    </xf>
    <xf numFmtId="0" fontId="30" fillId="0" borderId="66" xfId="0" applyFont="1" applyFill="1" applyBorder="1" applyAlignment="1" applyProtection="1">
      <alignment horizontal="center" vertical="top" wrapText="1"/>
      <protection hidden="1"/>
    </xf>
    <xf numFmtId="0" fontId="30" fillId="19" borderId="67" xfId="0" applyFont="1" applyFill="1" applyBorder="1" applyAlignment="1" applyProtection="1">
      <alignment horizontal="center" vertical="top" wrapText="1"/>
      <protection hidden="1"/>
    </xf>
    <xf numFmtId="0" fontId="30" fillId="19" borderId="44" xfId="0" applyFont="1" applyFill="1" applyBorder="1" applyAlignment="1" applyProtection="1">
      <alignment horizontal="center" vertical="top" wrapText="1"/>
      <protection hidden="1"/>
    </xf>
    <xf numFmtId="0" fontId="31" fillId="0" borderId="0" xfId="0" applyFont="1" applyBorder="1" applyProtection="1">
      <protection hidden="1"/>
    </xf>
    <xf numFmtId="2" fontId="32" fillId="0" borderId="63" xfId="0" applyNumberFormat="1" applyFont="1" applyBorder="1" applyProtection="1">
      <protection hidden="1"/>
    </xf>
    <xf numFmtId="10" fontId="32" fillId="0" borderId="64" xfId="0" applyNumberFormat="1" applyFont="1" applyBorder="1" applyProtection="1">
      <protection hidden="1"/>
    </xf>
    <xf numFmtId="0" fontId="0" fillId="0" borderId="0" xfId="0" applyBorder="1" applyAlignment="1" applyProtection="1">
      <alignment horizontal="center" vertical="top" wrapText="1"/>
      <protection hidden="1"/>
    </xf>
    <xf numFmtId="0" fontId="3" fillId="0" borderId="0" xfId="0" applyFont="1" applyFill="1" applyBorder="1" applyAlignment="1" applyProtection="1">
      <alignment horizontal="center" vertical="top" wrapText="1"/>
      <protection hidden="1"/>
    </xf>
    <xf numFmtId="0" fontId="3" fillId="0" borderId="8" xfId="0" applyFont="1" applyBorder="1" applyAlignment="1" applyProtection="1">
      <alignment horizontal="center" vertical="top" wrapText="1"/>
      <protection hidden="1"/>
    </xf>
    <xf numFmtId="0" fontId="0" fillId="0" borderId="8" xfId="0" applyBorder="1" applyProtection="1">
      <protection hidden="1"/>
    </xf>
    <xf numFmtId="0" fontId="23" fillId="0" borderId="8" xfId="0" applyFont="1" applyBorder="1" applyProtection="1">
      <protection hidden="1"/>
    </xf>
    <xf numFmtId="0" fontId="5" fillId="0" borderId="30" xfId="0" applyFont="1" applyFill="1" applyBorder="1" applyAlignment="1" applyProtection="1">
      <alignment horizontal="center" vertical="top" wrapText="1"/>
      <protection hidden="1"/>
    </xf>
    <xf numFmtId="0" fontId="5" fillId="23" borderId="24" xfId="0" applyFont="1" applyFill="1" applyBorder="1" applyAlignment="1" applyProtection="1">
      <alignment horizontal="center" vertical="top" wrapText="1"/>
      <protection hidden="1"/>
    </xf>
    <xf numFmtId="0" fontId="5" fillId="23" borderId="31" xfId="0" applyFont="1" applyFill="1" applyBorder="1" applyAlignment="1" applyProtection="1">
      <alignment horizontal="center" vertical="top" wrapText="1"/>
      <protection hidden="1"/>
    </xf>
    <xf numFmtId="0" fontId="5" fillId="23" borderId="25" xfId="0" applyFont="1" applyFill="1" applyBorder="1" applyAlignment="1" applyProtection="1">
      <alignment horizontal="center" vertical="top" wrapText="1"/>
      <protection hidden="1"/>
    </xf>
    <xf numFmtId="0" fontId="5" fillId="0" borderId="69" xfId="0" applyFont="1" applyFill="1" applyBorder="1" applyAlignment="1" applyProtection="1">
      <alignment horizontal="center" vertical="top" wrapText="1"/>
      <protection hidden="1"/>
    </xf>
    <xf numFmtId="0" fontId="5" fillId="23" borderId="26" xfId="0" applyFont="1" applyFill="1" applyBorder="1" applyAlignment="1" applyProtection="1">
      <alignment horizontal="center" vertical="top" wrapText="1"/>
      <protection hidden="1"/>
    </xf>
    <xf numFmtId="0" fontId="5" fillId="23" borderId="1" xfId="0" applyFont="1" applyFill="1" applyBorder="1" applyAlignment="1" applyProtection="1">
      <alignment horizontal="center" vertical="top" wrapText="1"/>
      <protection hidden="1"/>
    </xf>
    <xf numFmtId="0" fontId="5" fillId="23" borderId="27" xfId="0" applyFont="1" applyFill="1" applyBorder="1" applyAlignment="1" applyProtection="1">
      <alignment horizontal="center" vertical="top" wrapText="1"/>
      <protection hidden="1"/>
    </xf>
    <xf numFmtId="0" fontId="5" fillId="0" borderId="70" xfId="0" applyFont="1" applyFill="1" applyBorder="1" applyAlignment="1" applyProtection="1">
      <alignment horizontal="center" vertical="top" wrapText="1"/>
      <protection hidden="1"/>
    </xf>
    <xf numFmtId="0" fontId="5" fillId="23" borderId="71" xfId="0" applyFont="1" applyFill="1" applyBorder="1" applyAlignment="1" applyProtection="1">
      <alignment horizontal="center" vertical="top" wrapText="1"/>
      <protection hidden="1"/>
    </xf>
    <xf numFmtId="0" fontId="5" fillId="23" borderId="18" xfId="0" applyFont="1" applyFill="1" applyBorder="1" applyAlignment="1" applyProtection="1">
      <alignment horizontal="center" vertical="top" wrapText="1"/>
      <protection hidden="1"/>
    </xf>
    <xf numFmtId="0" fontId="5" fillId="23" borderId="72" xfId="0" applyFont="1" applyFill="1" applyBorder="1" applyAlignment="1" applyProtection="1">
      <alignment horizontal="center" vertical="top" wrapText="1"/>
      <protection hidden="1"/>
    </xf>
    <xf numFmtId="0" fontId="5" fillId="0" borderId="3" xfId="0" applyFont="1" applyFill="1" applyBorder="1" applyAlignment="1" applyProtection="1">
      <alignment horizontal="center" vertical="top" wrapText="1"/>
      <protection hidden="1"/>
    </xf>
    <xf numFmtId="0" fontId="2" fillId="24" borderId="41" xfId="0" applyFont="1" applyFill="1" applyBorder="1" applyAlignment="1" applyProtection="1">
      <alignment horizontal="center" vertical="top" wrapText="1"/>
      <protection hidden="1"/>
    </xf>
    <xf numFmtId="0" fontId="2" fillId="24" borderId="73" xfId="0" applyFont="1" applyFill="1" applyBorder="1" applyAlignment="1" applyProtection="1">
      <alignment horizontal="center" vertical="top" wrapText="1"/>
      <protection hidden="1"/>
    </xf>
    <xf numFmtId="0" fontId="2" fillId="24" borderId="42" xfId="0" applyFont="1" applyFill="1" applyBorder="1" applyAlignment="1" applyProtection="1">
      <alignment horizontal="center" vertical="top" wrapText="1"/>
      <protection hidden="1"/>
    </xf>
    <xf numFmtId="0" fontId="3" fillId="22" borderId="3" xfId="0" applyFont="1" applyFill="1" applyBorder="1" applyAlignment="1" applyProtection="1">
      <alignment horizontal="center" vertical="top" wrapText="1"/>
      <protection hidden="1"/>
    </xf>
    <xf numFmtId="0" fontId="5" fillId="0" borderId="3" xfId="0" applyFont="1" applyBorder="1" applyAlignment="1" applyProtection="1">
      <alignment wrapText="1"/>
      <protection hidden="1"/>
    </xf>
    <xf numFmtId="0" fontId="2" fillId="0" borderId="7" xfId="0" applyFont="1" applyBorder="1" applyAlignment="1" applyProtection="1">
      <alignment horizontal="center" vertical="top" wrapText="1"/>
      <protection locked="0"/>
    </xf>
    <xf numFmtId="0" fontId="2" fillId="0" borderId="1" xfId="0" applyFont="1" applyBorder="1" applyAlignment="1" applyProtection="1">
      <alignment horizontal="center" vertical="top" wrapText="1"/>
      <protection locked="0"/>
    </xf>
    <xf numFmtId="0" fontId="26" fillId="0" borderId="0" xfId="0" applyFont="1" applyBorder="1" applyAlignment="1" applyProtection="1">
      <alignment wrapText="1"/>
      <protection hidden="1"/>
    </xf>
    <xf numFmtId="0" fontId="27" fillId="0" borderId="0" xfId="0" applyFont="1" applyProtection="1">
      <protection hidden="1"/>
    </xf>
    <xf numFmtId="0" fontId="29" fillId="0" borderId="0" xfId="0" applyFont="1" applyBorder="1" applyAlignment="1" applyProtection="1">
      <alignment wrapText="1"/>
      <protection hidden="1"/>
    </xf>
    <xf numFmtId="0" fontId="31" fillId="0" borderId="0" xfId="0" applyFont="1" applyProtection="1">
      <protection hidden="1"/>
    </xf>
    <xf numFmtId="0" fontId="22" fillId="0" borderId="0" xfId="0" applyFont="1" applyBorder="1" applyAlignment="1" applyProtection="1">
      <alignment wrapText="1"/>
      <protection hidden="1"/>
    </xf>
    <xf numFmtId="0" fontId="3" fillId="0" borderId="19" xfId="0" applyFont="1" applyBorder="1" applyAlignment="1" applyProtection="1">
      <alignment horizontal="center" vertical="top" wrapText="1"/>
      <protection hidden="1"/>
    </xf>
    <xf numFmtId="0" fontId="12" fillId="0" borderId="7" xfId="0" applyFont="1" applyBorder="1" applyAlignment="1" applyProtection="1">
      <alignment horizontal="center" vertical="center"/>
      <protection locked="0"/>
    </xf>
    <xf numFmtId="0" fontId="12"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protection locked="0"/>
    </xf>
    <xf numFmtId="0" fontId="12" fillId="0" borderId="12" xfId="0" applyFont="1" applyBorder="1" applyAlignment="1" applyProtection="1">
      <alignment horizontal="center" vertical="center"/>
      <protection locked="0"/>
    </xf>
    <xf numFmtId="0" fontId="12" fillId="14" borderId="19" xfId="0" applyFont="1" applyFill="1" applyBorder="1" applyAlignment="1" applyProtection="1">
      <alignment horizontal="center" vertical="center"/>
      <protection locked="0"/>
    </xf>
    <xf numFmtId="0" fontId="12" fillId="14" borderId="20" xfId="0" applyFont="1" applyFill="1" applyBorder="1" applyAlignment="1" applyProtection="1">
      <alignment horizontal="center" vertical="center"/>
      <protection locked="0"/>
    </xf>
    <xf numFmtId="0" fontId="12" fillId="14" borderId="5" xfId="0" applyFont="1" applyFill="1" applyBorder="1" applyAlignment="1" applyProtection="1">
      <alignment horizontal="center" vertical="center"/>
      <protection locked="0"/>
    </xf>
    <xf numFmtId="0" fontId="12" fillId="14" borderId="15" xfId="0" applyFont="1" applyFill="1" applyBorder="1" applyAlignment="1" applyProtection="1">
      <alignment horizontal="center" vertical="center"/>
      <protection locked="0"/>
    </xf>
    <xf numFmtId="0" fontId="12" fillId="0" borderId="54" xfId="0" applyFont="1" applyBorder="1" applyProtection="1">
      <protection hidden="1"/>
    </xf>
    <xf numFmtId="0" fontId="2" fillId="0" borderId="74" xfId="0" applyFont="1" applyFill="1" applyBorder="1" applyAlignment="1" applyProtection="1">
      <alignment horizontal="center" vertical="top" wrapText="1"/>
      <protection hidden="1"/>
    </xf>
    <xf numFmtId="9" fontId="12" fillId="13" borderId="1" xfId="0" applyNumberFormat="1" applyFont="1" applyFill="1" applyBorder="1" applyAlignment="1" applyProtection="1">
      <alignment horizontal="center" vertical="center"/>
      <protection hidden="1"/>
    </xf>
    <xf numFmtId="0" fontId="23" fillId="0" borderId="45" xfId="0" applyFont="1" applyBorder="1" applyAlignment="1" applyProtection="1">
      <alignment horizontal="center"/>
      <protection hidden="1"/>
    </xf>
    <xf numFmtId="9" fontId="23" fillId="15" borderId="3" xfId="0" applyNumberFormat="1" applyFont="1" applyFill="1" applyBorder="1" applyAlignment="1" applyProtection="1">
      <alignment horizontal="center"/>
      <protection hidden="1"/>
    </xf>
    <xf numFmtId="9" fontId="12" fillId="4" borderId="1" xfId="0" applyNumberFormat="1" applyFont="1" applyFill="1" applyBorder="1" applyAlignment="1" applyProtection="1">
      <alignment horizontal="center"/>
      <protection hidden="1"/>
    </xf>
    <xf numFmtId="9" fontId="12" fillId="5" borderId="1" xfId="0" applyNumberFormat="1" applyFont="1" applyFill="1" applyBorder="1" applyAlignment="1" applyProtection="1">
      <alignment horizontal="center"/>
      <protection hidden="1"/>
    </xf>
    <xf numFmtId="9" fontId="12" fillId="6" borderId="1" xfId="0" applyNumberFormat="1" applyFont="1" applyFill="1" applyBorder="1" applyAlignment="1" applyProtection="1">
      <alignment horizontal="center"/>
      <protection hidden="1"/>
    </xf>
    <xf numFmtId="9" fontId="12" fillId="7" borderId="1" xfId="0" applyNumberFormat="1" applyFont="1" applyFill="1" applyBorder="1" applyAlignment="1" applyProtection="1">
      <alignment horizontal="center"/>
      <protection hidden="1"/>
    </xf>
    <xf numFmtId="9" fontId="12" fillId="2" borderId="1" xfId="0" applyNumberFormat="1" applyFont="1" applyFill="1" applyBorder="1" applyAlignment="1" applyProtection="1">
      <alignment horizontal="center"/>
      <protection hidden="1"/>
    </xf>
    <xf numFmtId="9" fontId="12" fillId="12" borderId="1" xfId="0" applyNumberFormat="1" applyFont="1" applyFill="1" applyBorder="1" applyAlignment="1" applyProtection="1">
      <alignment horizontal="center"/>
      <protection hidden="1"/>
    </xf>
    <xf numFmtId="10" fontId="12" fillId="0" borderId="5" xfId="0" applyNumberFormat="1" applyFont="1" applyBorder="1" applyAlignment="1" applyProtection="1">
      <alignment horizontal="center"/>
      <protection hidden="1"/>
    </xf>
    <xf numFmtId="9" fontId="12" fillId="8" borderId="1" xfId="0" applyNumberFormat="1" applyFont="1" applyFill="1" applyBorder="1" applyAlignment="1" applyProtection="1">
      <alignment horizontal="center"/>
      <protection hidden="1"/>
    </xf>
    <xf numFmtId="9" fontId="12" fillId="9" borderId="1" xfId="0" applyNumberFormat="1" applyFont="1" applyFill="1" applyBorder="1" applyAlignment="1" applyProtection="1">
      <alignment horizontal="center"/>
      <protection hidden="1"/>
    </xf>
    <xf numFmtId="9" fontId="12" fillId="10" borderId="1" xfId="0" applyNumberFormat="1" applyFont="1" applyFill="1" applyBorder="1" applyAlignment="1" applyProtection="1">
      <alignment horizontal="center"/>
      <protection hidden="1"/>
    </xf>
    <xf numFmtId="0" fontId="12" fillId="0" borderId="5" xfId="0" applyFont="1" applyBorder="1" applyAlignment="1" applyProtection="1">
      <alignment horizontal="center"/>
      <protection hidden="1"/>
    </xf>
    <xf numFmtId="0" fontId="12" fillId="11" borderId="28" xfId="0" applyFont="1" applyFill="1" applyBorder="1" applyAlignment="1" applyProtection="1">
      <alignment horizontal="center"/>
      <protection hidden="1"/>
    </xf>
    <xf numFmtId="0" fontId="12" fillId="11" borderId="29" xfId="0" applyFont="1" applyFill="1" applyBorder="1" applyAlignment="1" applyProtection="1">
      <alignment horizontal="center"/>
      <protection hidden="1"/>
    </xf>
    <xf numFmtId="164" fontId="12" fillId="0" borderId="1" xfId="0" applyNumberFormat="1" applyFont="1" applyBorder="1" applyAlignment="1">
      <alignment horizontal="center"/>
    </xf>
    <xf numFmtId="0" fontId="30" fillId="18" borderId="77" xfId="0" applyFont="1" applyFill="1" applyBorder="1" applyAlignment="1" applyProtection="1">
      <alignment horizontal="center" vertical="top" wrapText="1"/>
      <protection hidden="1"/>
    </xf>
    <xf numFmtId="0" fontId="30" fillId="19" borderId="76" xfId="0" applyFont="1" applyFill="1" applyBorder="1" applyAlignment="1" applyProtection="1">
      <alignment horizontal="center" vertical="top" wrapText="1"/>
      <protection hidden="1"/>
    </xf>
    <xf numFmtId="9" fontId="12" fillId="2" borderId="1" xfId="0" applyNumberFormat="1" applyFont="1" applyFill="1" applyBorder="1" applyAlignment="1" applyProtection="1">
      <alignment horizontal="right"/>
      <protection hidden="1"/>
    </xf>
    <xf numFmtId="0" fontId="25" fillId="0" borderId="22" xfId="0" applyFont="1" applyBorder="1" applyAlignment="1" applyProtection="1">
      <alignment horizontal="center" wrapText="1"/>
      <protection hidden="1"/>
    </xf>
    <xf numFmtId="0" fontId="0" fillId="0" borderId="47" xfId="0" applyBorder="1" applyAlignment="1" applyProtection="1">
      <alignment horizontal="center" wrapText="1"/>
      <protection hidden="1"/>
    </xf>
    <xf numFmtId="0" fontId="0" fillId="0" borderId="23" xfId="0" applyBorder="1" applyAlignment="1" applyProtection="1">
      <alignment horizontal="center" wrapText="1"/>
      <protection hidden="1"/>
    </xf>
    <xf numFmtId="0" fontId="0" fillId="0" borderId="52" xfId="0" applyBorder="1" applyAlignment="1" applyProtection="1">
      <alignment horizontal="center" wrapText="1"/>
      <protection hidden="1"/>
    </xf>
    <xf numFmtId="0" fontId="21" fillId="0" borderId="0" xfId="0" applyFont="1" applyBorder="1" applyAlignment="1" applyProtection="1">
      <alignment horizontal="right" wrapText="1"/>
      <protection locked="0" hidden="1"/>
    </xf>
    <xf numFmtId="0" fontId="25" fillId="0" borderId="9" xfId="0" applyFont="1" applyBorder="1" applyAlignment="1" applyProtection="1">
      <alignment horizontal="right" wrapText="1"/>
      <protection locked="0" hidden="1"/>
    </xf>
    <xf numFmtId="0" fontId="3" fillId="0" borderId="55" xfId="0" applyFont="1" applyBorder="1" applyAlignment="1" applyProtection="1">
      <alignment horizontal="center" vertical="top" wrapText="1"/>
      <protection hidden="1"/>
    </xf>
    <xf numFmtId="0" fontId="3" fillId="0" borderId="58" xfId="0" applyFont="1" applyBorder="1" applyAlignment="1" applyProtection="1">
      <alignment horizontal="center" vertical="top" wrapText="1"/>
      <protection hidden="1"/>
    </xf>
    <xf numFmtId="0" fontId="3" fillId="0" borderId="56" xfId="0" applyFont="1" applyBorder="1" applyAlignment="1" applyProtection="1">
      <alignment horizontal="center" vertical="top" wrapText="1"/>
      <protection hidden="1"/>
    </xf>
    <xf numFmtId="0" fontId="3" fillId="0" borderId="59" xfId="0" applyFont="1" applyBorder="1" applyAlignment="1" applyProtection="1">
      <alignment horizontal="center" vertical="top" wrapText="1"/>
      <protection hidden="1"/>
    </xf>
    <xf numFmtId="0" fontId="2" fillId="0" borderId="30" xfId="0" applyFont="1" applyFill="1" applyBorder="1" applyAlignment="1" applyProtection="1">
      <alignment horizontal="center" vertical="center" wrapText="1"/>
      <protection hidden="1"/>
    </xf>
    <xf numFmtId="0" fontId="2" fillId="0" borderId="60" xfId="0" applyFont="1" applyFill="1" applyBorder="1" applyAlignment="1" applyProtection="1">
      <alignment horizontal="center" vertical="center" wrapText="1"/>
      <protection hidden="1"/>
    </xf>
    <xf numFmtId="0" fontId="2" fillId="2" borderId="22" xfId="0" applyFont="1" applyFill="1" applyBorder="1" applyAlignment="1" applyProtection="1">
      <alignment vertical="top"/>
      <protection hidden="1"/>
    </xf>
    <xf numFmtId="0" fontId="2" fillId="2" borderId="46" xfId="0" applyFont="1" applyFill="1" applyBorder="1" applyAlignment="1" applyProtection="1">
      <alignment vertical="top"/>
      <protection hidden="1"/>
    </xf>
    <xf numFmtId="0" fontId="2" fillId="2" borderId="47" xfId="0" applyFont="1" applyFill="1" applyBorder="1" applyAlignment="1" applyProtection="1">
      <alignment vertical="top"/>
      <protection hidden="1"/>
    </xf>
    <xf numFmtId="0" fontId="2" fillId="2" borderId="17" xfId="0" applyFont="1" applyFill="1" applyBorder="1" applyAlignment="1" applyProtection="1">
      <alignment vertical="top"/>
      <protection hidden="1"/>
    </xf>
    <xf numFmtId="0" fontId="2" fillId="2" borderId="0" xfId="0" applyFont="1" applyFill="1" applyBorder="1" applyAlignment="1" applyProtection="1">
      <alignment vertical="top"/>
      <protection hidden="1"/>
    </xf>
    <xf numFmtId="0" fontId="2" fillId="2" borderId="48" xfId="0" applyFont="1" applyFill="1" applyBorder="1" applyAlignment="1" applyProtection="1">
      <alignment vertical="top"/>
      <protection hidden="1"/>
    </xf>
    <xf numFmtId="0" fontId="2" fillId="2" borderId="49" xfId="0" applyFont="1" applyFill="1" applyBorder="1" applyAlignment="1" applyProtection="1">
      <alignment vertical="top"/>
      <protection hidden="1"/>
    </xf>
    <xf numFmtId="0" fontId="2" fillId="2" borderId="11" xfId="0" applyFont="1" applyFill="1" applyBorder="1" applyAlignment="1" applyProtection="1">
      <alignment vertical="top"/>
      <protection hidden="1"/>
    </xf>
    <xf numFmtId="0" fontId="2" fillId="2" borderId="50" xfId="0" applyFont="1" applyFill="1" applyBorder="1" applyAlignment="1" applyProtection="1">
      <alignment vertical="top"/>
      <protection hidden="1"/>
    </xf>
    <xf numFmtId="0" fontId="3" fillId="10" borderId="17" xfId="0" applyFont="1" applyFill="1" applyBorder="1" applyAlignment="1" applyProtection="1">
      <alignment horizontal="right" vertical="center"/>
      <protection hidden="1"/>
    </xf>
    <xf numFmtId="0" fontId="12" fillId="0" borderId="0" xfId="0" applyFont="1" applyBorder="1" applyAlignment="1" applyProtection="1">
      <protection hidden="1"/>
    </xf>
    <xf numFmtId="0" fontId="12" fillId="0" borderId="9" xfId="0" applyFont="1" applyBorder="1" applyAlignment="1" applyProtection="1">
      <protection hidden="1"/>
    </xf>
    <xf numFmtId="0" fontId="2" fillId="2" borderId="22" xfId="0" applyFont="1" applyFill="1" applyBorder="1" applyAlignment="1" applyProtection="1">
      <alignment vertical="top" wrapText="1"/>
      <protection hidden="1"/>
    </xf>
    <xf numFmtId="0" fontId="0" fillId="0" borderId="46" xfId="0" applyBorder="1" applyAlignment="1" applyProtection="1">
      <alignment vertical="top" wrapText="1"/>
      <protection hidden="1"/>
    </xf>
    <xf numFmtId="0" fontId="0" fillId="0" borderId="47" xfId="0" applyBorder="1" applyAlignment="1" applyProtection="1">
      <alignment vertical="top" wrapText="1"/>
      <protection hidden="1"/>
    </xf>
    <xf numFmtId="0" fontId="0" fillId="0" borderId="17" xfId="0" applyBorder="1" applyAlignment="1" applyProtection="1">
      <alignment vertical="top" wrapText="1"/>
      <protection hidden="1"/>
    </xf>
    <xf numFmtId="0" fontId="0" fillId="0" borderId="0" xfId="0" applyBorder="1" applyAlignment="1" applyProtection="1">
      <alignment vertical="top" wrapText="1"/>
      <protection hidden="1"/>
    </xf>
    <xf numFmtId="0" fontId="0" fillId="0" borderId="48" xfId="0" applyBorder="1" applyAlignment="1" applyProtection="1">
      <alignment vertical="top" wrapText="1"/>
      <protection hidden="1"/>
    </xf>
    <xf numFmtId="0" fontId="0" fillId="0" borderId="49" xfId="0" applyBorder="1" applyAlignment="1" applyProtection="1">
      <alignment vertical="top" wrapText="1"/>
      <protection hidden="1"/>
    </xf>
    <xf numFmtId="0" fontId="0" fillId="0" borderId="11" xfId="0" applyBorder="1" applyAlignment="1" applyProtection="1">
      <alignment vertical="top" wrapText="1"/>
      <protection hidden="1"/>
    </xf>
    <xf numFmtId="0" fontId="0" fillId="0" borderId="50" xfId="0" applyBorder="1" applyAlignment="1" applyProtection="1">
      <alignment vertical="top" wrapText="1"/>
      <protection hidden="1"/>
    </xf>
    <xf numFmtId="0" fontId="2" fillId="2" borderId="1" xfId="0" applyFont="1"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protection hidden="1"/>
    </xf>
    <xf numFmtId="0" fontId="3" fillId="9" borderId="17" xfId="0" applyFont="1" applyFill="1" applyBorder="1" applyAlignment="1" applyProtection="1">
      <alignment horizontal="right" vertical="center"/>
      <protection hidden="1"/>
    </xf>
    <xf numFmtId="0" fontId="3" fillId="10" borderId="0" xfId="0" applyFont="1" applyFill="1" applyBorder="1" applyAlignment="1" applyProtection="1">
      <alignment horizontal="right" vertical="center"/>
      <protection hidden="1"/>
    </xf>
    <xf numFmtId="0" fontId="3" fillId="10" borderId="9" xfId="0" applyFont="1" applyFill="1" applyBorder="1" applyAlignment="1" applyProtection="1">
      <alignment horizontal="right" vertical="center"/>
      <protection hidden="1"/>
    </xf>
    <xf numFmtId="0" fontId="3" fillId="4" borderId="17" xfId="0" applyFont="1" applyFill="1" applyBorder="1" applyAlignment="1" applyProtection="1">
      <alignment horizontal="right"/>
      <protection hidden="1"/>
    </xf>
    <xf numFmtId="0" fontId="3" fillId="5" borderId="17" xfId="0" applyFont="1" applyFill="1" applyBorder="1" applyAlignment="1" applyProtection="1">
      <alignment horizontal="right" vertical="center"/>
      <protection hidden="1"/>
    </xf>
    <xf numFmtId="0" fontId="3" fillId="6" borderId="17" xfId="0" applyFont="1" applyFill="1" applyBorder="1" applyAlignment="1" applyProtection="1">
      <alignment horizontal="right" vertical="center"/>
      <protection hidden="1"/>
    </xf>
    <xf numFmtId="0" fontId="3" fillId="7" borderId="17" xfId="0" applyFont="1" applyFill="1" applyBorder="1" applyAlignment="1" applyProtection="1">
      <alignment horizontal="right" vertical="center"/>
      <protection hidden="1"/>
    </xf>
    <xf numFmtId="0" fontId="3" fillId="2" borderId="17" xfId="0" applyFont="1" applyFill="1" applyBorder="1" applyAlignment="1" applyProtection="1">
      <alignment horizontal="right" vertical="center"/>
      <protection hidden="1"/>
    </xf>
    <xf numFmtId="0" fontId="3" fillId="12" borderId="17" xfId="0" applyFont="1" applyFill="1" applyBorder="1" applyAlignment="1" applyProtection="1">
      <alignment horizontal="right" vertical="center"/>
      <protection hidden="1"/>
    </xf>
    <xf numFmtId="0" fontId="3" fillId="8" borderId="17" xfId="0" applyFont="1" applyFill="1" applyBorder="1" applyAlignment="1" applyProtection="1">
      <alignment horizontal="right" vertical="center"/>
      <protection hidden="1"/>
    </xf>
    <xf numFmtId="0" fontId="20" fillId="20" borderId="17" xfId="0" applyFont="1" applyFill="1" applyBorder="1" applyAlignment="1" applyProtection="1">
      <alignment horizontal="right"/>
      <protection hidden="1"/>
    </xf>
    <xf numFmtId="0" fontId="21" fillId="20" borderId="0" xfId="0" applyFont="1" applyFill="1" applyBorder="1" applyAlignment="1" applyProtection="1">
      <alignment horizontal="right"/>
      <protection hidden="1"/>
    </xf>
    <xf numFmtId="0" fontId="21" fillId="20" borderId="9" xfId="0" applyFont="1" applyFill="1" applyBorder="1" applyAlignment="1" applyProtection="1">
      <alignment horizontal="right"/>
      <protection hidden="1"/>
    </xf>
    <xf numFmtId="0" fontId="9" fillId="0" borderId="75" xfId="0" applyFont="1" applyBorder="1" applyAlignment="1" applyProtection="1">
      <alignment horizontal="center" vertical="center" textRotation="90"/>
      <protection hidden="1"/>
    </xf>
    <xf numFmtId="0" fontId="10" fillId="0" borderId="60" xfId="0" applyFont="1" applyBorder="1" applyAlignment="1" applyProtection="1">
      <alignment horizontal="center" vertical="center" textRotation="90"/>
      <protection hidden="1"/>
    </xf>
    <xf numFmtId="0" fontId="10" fillId="0" borderId="66" xfId="0" applyFont="1" applyBorder="1" applyAlignment="1" applyProtection="1">
      <alignment horizontal="center" vertical="center" textRotation="90"/>
      <protection hidden="1"/>
    </xf>
    <xf numFmtId="0" fontId="9" fillId="0" borderId="22" xfId="0" applyFont="1" applyBorder="1" applyAlignment="1" applyProtection="1">
      <alignment horizontal="center" vertical="center" textRotation="90"/>
      <protection hidden="1"/>
    </xf>
    <xf numFmtId="0" fontId="10" fillId="0" borderId="17" xfId="0" applyFont="1" applyBorder="1" applyAlignment="1" applyProtection="1">
      <alignment horizontal="center" vertical="center" textRotation="90"/>
      <protection hidden="1"/>
    </xf>
    <xf numFmtId="0" fontId="10" fillId="0" borderId="23" xfId="0" applyFont="1" applyBorder="1" applyAlignment="1" applyProtection="1">
      <alignment horizontal="center" vertical="center" textRotation="90"/>
      <protection hidden="1"/>
    </xf>
    <xf numFmtId="0" fontId="2" fillId="0" borderId="36" xfId="0" applyFont="1" applyFill="1" applyBorder="1" applyAlignment="1" applyProtection="1">
      <alignment horizontal="center" vertical="center" wrapText="1"/>
      <protection hidden="1"/>
    </xf>
    <xf numFmtId="0" fontId="2" fillId="0" borderId="65" xfId="0" applyFont="1" applyFill="1" applyBorder="1" applyAlignment="1" applyProtection="1">
      <alignment horizontal="center" vertical="center" wrapText="1"/>
      <protection hidden="1"/>
    </xf>
    <xf numFmtId="0" fontId="30" fillId="0" borderId="37" xfId="0" applyFont="1" applyFill="1" applyBorder="1" applyAlignment="1" applyProtection="1">
      <alignment horizontal="center" vertical="center" wrapText="1"/>
      <protection hidden="1"/>
    </xf>
    <xf numFmtId="0" fontId="30" fillId="0" borderId="40" xfId="0" applyFont="1" applyFill="1" applyBorder="1" applyAlignment="1" applyProtection="1">
      <alignment horizontal="center" vertical="center" wrapText="1"/>
      <protection hidden="1"/>
    </xf>
    <xf numFmtId="0" fontId="3" fillId="0" borderId="36" xfId="0" applyFont="1" applyFill="1" applyBorder="1" applyAlignment="1" applyProtection="1">
      <alignment horizontal="center" vertical="center" wrapText="1"/>
      <protection hidden="1"/>
    </xf>
    <xf numFmtId="0" fontId="3" fillId="0" borderId="68" xfId="0" applyFont="1" applyFill="1" applyBorder="1" applyAlignment="1" applyProtection="1">
      <alignment horizontal="center" vertical="center" wrapText="1"/>
      <protection hidden="1"/>
    </xf>
    <xf numFmtId="0" fontId="0" fillId="0" borderId="40" xfId="0" applyBorder="1" applyAlignment="1" applyProtection="1">
      <alignment horizontal="center" vertical="center" wrapText="1"/>
      <protection hidden="1"/>
    </xf>
    <xf numFmtId="0" fontId="1" fillId="2" borderId="0" xfId="0" applyFont="1" applyFill="1" applyAlignment="1" applyProtection="1">
      <alignment horizontal="left" vertical="center" wrapText="1"/>
      <protection hidden="1"/>
    </xf>
    <xf numFmtId="0" fontId="0" fillId="0" borderId="0" xfId="0" applyAlignment="1" applyProtection="1">
      <alignment horizontal="left" vertical="center" wrapText="1"/>
      <protection hidden="1"/>
    </xf>
    <xf numFmtId="0" fontId="0" fillId="0" borderId="0" xfId="0" applyAlignment="1">
      <alignment wrapText="1"/>
    </xf>
    <xf numFmtId="0" fontId="18" fillId="0" borderId="0" xfId="0" applyFont="1" applyBorder="1" applyAlignment="1" applyProtection="1">
      <alignment wrapText="1"/>
      <protection hidden="1"/>
    </xf>
    <xf numFmtId="0" fontId="19" fillId="0" borderId="0" xfId="0" applyFont="1" applyBorder="1" applyAlignment="1" applyProtection="1">
      <protection hidden="1"/>
    </xf>
    <xf numFmtId="0" fontId="0" fillId="0" borderId="47" xfId="0" applyBorder="1" applyAlignment="1">
      <alignment horizontal="center" wrapText="1"/>
    </xf>
    <xf numFmtId="0" fontId="0" fillId="0" borderId="0" xfId="0" applyAlignment="1">
      <alignment horizontal="left" vertical="center" wrapText="1"/>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Fill="1" applyBorder="1" applyAlignment="1">
      <alignment vertical="center" wrapText="1"/>
    </xf>
    <xf numFmtId="0" fontId="24" fillId="0" borderId="1" xfId="0" applyFont="1" applyBorder="1" applyAlignment="1" applyProtection="1">
      <alignment vertical="center"/>
      <protection hidden="1"/>
    </xf>
    <xf numFmtId="0" fontId="24" fillId="0" borderId="1" xfId="0" applyFont="1" applyFill="1" applyBorder="1" applyAlignment="1">
      <alignment vertical="center"/>
    </xf>
  </cellXfs>
  <cellStyles count="2">
    <cellStyle name="Hyperlink" xfId="1" builtinId="8"/>
    <cellStyle name="Normal" xfId="0" builtinId="0"/>
  </cellStyles>
  <dxfs count="1282">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3" tint="0.79998168889431442"/>
        </patternFill>
      </fill>
    </dxf>
    <dxf>
      <font>
        <color rgb="FFC00000"/>
      </font>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ill>
        <patternFill>
          <bgColor theme="3" tint="0.79998168889431442"/>
        </patternFill>
      </fill>
    </dxf>
    <dxf>
      <font>
        <color rgb="FFFF0000"/>
      </font>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3" tint="0.79998168889431442"/>
        </patternFill>
      </fill>
    </dxf>
    <dxf>
      <fill>
        <patternFill>
          <bgColor theme="8" tint="0.59996337778862885"/>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ill>
        <patternFill>
          <bgColor theme="8" tint="0.59996337778862885"/>
        </patternFill>
      </fill>
    </dxf>
    <dxf>
      <fill>
        <patternFill>
          <bgColor theme="3" tint="0.79998168889431442"/>
        </patternFill>
      </fill>
    </dxf>
    <dxf>
      <fill>
        <patternFill>
          <bgColor theme="5" tint="0.39994506668294322"/>
        </patternFill>
      </fill>
    </dxf>
    <dxf>
      <font>
        <color auto="1"/>
      </font>
      <fill>
        <patternFill>
          <bgColor theme="5" tint="-0.24994659260841701"/>
        </patternFill>
      </fill>
    </dxf>
    <dxf>
      <font>
        <color auto="1"/>
      </font>
      <fill>
        <patternFill>
          <bgColor rgb="FFC00000"/>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
      <fill>
        <patternFill>
          <bgColor rgb="FFFF0000"/>
        </patternFill>
      </fill>
    </dxf>
    <dxf>
      <font>
        <color rgb="FFFF0000"/>
      </font>
    </dxf>
    <dxf>
      <font>
        <color rgb="FFFF0000"/>
      </font>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8" tint="0.59996337778862885"/>
        </patternFill>
      </fill>
    </dxf>
    <dxf>
      <font>
        <color auto="1"/>
      </font>
      <fill>
        <patternFill>
          <bgColor theme="8" tint="0.79998168889431442"/>
        </patternFill>
      </fill>
    </dxf>
    <dxf>
      <font>
        <color theme="1"/>
      </font>
      <fill>
        <patternFill>
          <bgColor theme="8" tint="0.39994506668294322"/>
        </patternFill>
      </fill>
    </dxf>
    <dxf>
      <fill>
        <patternFill>
          <bgColor theme="8" tint="-0.24994659260841701"/>
        </patternFill>
      </fill>
    </dxf>
    <dxf>
      <fill>
        <patternFill>
          <bgColor rgb="FF33669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150"/>
  <sheetViews>
    <sheetView tabSelected="1" workbookViewId="0">
      <pane xSplit="3" topLeftCell="D1" activePane="topRight" state="frozen"/>
      <selection pane="topRight" activeCell="C3" sqref="C3"/>
    </sheetView>
  </sheetViews>
  <sheetFormatPr defaultColWidth="10.140625" defaultRowHeight="15" x14ac:dyDescent="0.25"/>
  <cols>
    <col min="1" max="2" width="10.140625" style="52"/>
    <col min="3" max="3" width="13.28515625" style="52" customWidth="1"/>
    <col min="4" max="43" width="10.140625" style="52"/>
    <col min="44" max="48" width="10.140625" style="52" hidden="1" customWidth="1"/>
    <col min="49" max="49" width="10.140625" style="1" customWidth="1"/>
    <col min="50" max="50" width="13.28515625" style="1" customWidth="1"/>
    <col min="51" max="16384" width="10.140625" style="52"/>
  </cols>
  <sheetData>
    <row r="1" spans="1:20" s="1" customFormat="1" x14ac:dyDescent="0.25"/>
    <row r="2" spans="1:20" s="1" customFormat="1" ht="143.1" customHeight="1" x14ac:dyDescent="0.25">
      <c r="B2" s="285" t="s">
        <v>162</v>
      </c>
      <c r="C2" s="286"/>
      <c r="D2" s="286"/>
      <c r="E2" s="286"/>
      <c r="F2" s="286"/>
      <c r="G2" s="286"/>
      <c r="H2" s="286"/>
      <c r="I2" s="286"/>
      <c r="J2" s="286"/>
      <c r="K2" s="286"/>
      <c r="L2" s="287"/>
      <c r="M2" s="287"/>
      <c r="N2" s="287"/>
      <c r="O2" s="287"/>
      <c r="P2" s="287"/>
      <c r="Q2" s="287"/>
    </row>
    <row r="3" spans="1:20" s="1" customFormat="1" ht="15.75" thickBot="1" x14ac:dyDescent="0.3"/>
    <row r="4" spans="1:20" s="1" customFormat="1" ht="15.75" customHeight="1" x14ac:dyDescent="0.25">
      <c r="B4" s="264" t="s">
        <v>40</v>
      </c>
      <c r="C4" s="265"/>
      <c r="D4" s="265"/>
      <c r="E4" s="265"/>
      <c r="F4" s="265"/>
      <c r="G4" s="265"/>
      <c r="H4" s="265"/>
      <c r="I4" s="266"/>
      <c r="K4" s="276" t="s">
        <v>41</v>
      </c>
      <c r="L4" s="277"/>
      <c r="M4" s="277"/>
      <c r="N4" s="277"/>
      <c r="O4" s="277"/>
      <c r="P4" s="277"/>
      <c r="Q4" s="278"/>
    </row>
    <row r="5" spans="1:20" s="1" customFormat="1" ht="15" customHeight="1" x14ac:dyDescent="0.25">
      <c r="B5" s="267"/>
      <c r="C5" s="268"/>
      <c r="D5" s="268"/>
      <c r="E5" s="268"/>
      <c r="F5" s="268"/>
      <c r="G5" s="268"/>
      <c r="H5" s="268"/>
      <c r="I5" s="269"/>
      <c r="J5" s="121"/>
      <c r="K5" s="279"/>
      <c r="L5" s="280"/>
      <c r="M5" s="280"/>
      <c r="N5" s="280"/>
      <c r="O5" s="280"/>
      <c r="P5" s="280"/>
      <c r="Q5" s="281"/>
    </row>
    <row r="6" spans="1:20" s="1" customFormat="1" ht="15" customHeight="1" x14ac:dyDescent="0.25">
      <c r="B6" s="270"/>
      <c r="C6" s="271"/>
      <c r="D6" s="271"/>
      <c r="E6" s="271"/>
      <c r="F6" s="271"/>
      <c r="G6" s="271"/>
      <c r="H6" s="271"/>
      <c r="I6" s="272"/>
      <c r="J6" s="121"/>
      <c r="K6" s="282"/>
      <c r="L6" s="283"/>
      <c r="M6" s="283"/>
      <c r="N6" s="283"/>
      <c r="O6" s="283"/>
      <c r="P6" s="283"/>
      <c r="Q6" s="284"/>
    </row>
    <row r="7" spans="1:20" s="1" customFormat="1" ht="21.75" thickBot="1" x14ac:dyDescent="0.4">
      <c r="B7" s="122"/>
      <c r="C7" s="77"/>
      <c r="D7" s="77"/>
      <c r="E7" s="77"/>
      <c r="F7" s="77"/>
      <c r="G7" s="77"/>
      <c r="H7" s="77"/>
      <c r="I7" s="123"/>
      <c r="K7" s="124" t="s">
        <v>42</v>
      </c>
      <c r="L7" s="38"/>
      <c r="M7" s="16"/>
      <c r="N7" s="77"/>
      <c r="O7" s="77"/>
      <c r="P7" s="77"/>
      <c r="Q7" s="123"/>
    </row>
    <row r="8" spans="1:20" s="1" customFormat="1" ht="16.5" thickBot="1" x14ac:dyDescent="0.3">
      <c r="B8" s="122"/>
      <c r="C8" s="38"/>
      <c r="D8" s="16"/>
      <c r="E8" s="93"/>
      <c r="F8" s="19" t="s">
        <v>30</v>
      </c>
      <c r="G8" s="19" t="s">
        <v>31</v>
      </c>
      <c r="H8" s="19" t="s">
        <v>32</v>
      </c>
      <c r="I8" s="125" t="s">
        <v>25</v>
      </c>
      <c r="K8" s="122"/>
      <c r="L8" s="38"/>
      <c r="M8" s="38" t="str">
        <f>IF(COUNTBLANK(D24:AQ24)=40,"No student",HLOOKUP("x",D24:AQ25,2,FALSE))&amp;" is selected"</f>
        <v>No student is selected</v>
      </c>
      <c r="N8" s="126" t="str">
        <f>'J560-04'!F57+'J560-05'!F55+'J560-06'!F51&amp;"/300"</f>
        <v>0/300</v>
      </c>
      <c r="O8" s="127" t="str">
        <f>"Grade "&amp;IF('J560-04'!F57+'J560-05'!F55+'J560-06'!F51&lt;T18,"U",IF('J560-04'!F57+'J560-05'!F55+'J560-06'!F51&lt;T17,"3",IF('J560-04'!F57+'J560-05'!F55+'J560-06'!F51&lt;T16,"4",IF('J560-04'!F57+'J560-05'!F55+'J560-06'!F51&lt;T15,"5",IF('J560-04'!F57+'J560-05'!F55+'J560-06'!F51&lt;T14,"6",IF('J560-04'!F57+'J560-05'!F55+'J560-06'!F51&lt;T13,"7",IF('J560-04'!F57+'J560-05'!F55+'J560-06'!F51&lt;T12,"8","9")))))))</f>
        <v>Grade U</v>
      </c>
      <c r="P8" s="77"/>
      <c r="Q8" s="123"/>
    </row>
    <row r="9" spans="1:20" s="1" customFormat="1" ht="15.75" thickBot="1" x14ac:dyDescent="0.3">
      <c r="B9" s="298" t="s">
        <v>35</v>
      </c>
      <c r="C9" s="299"/>
      <c r="D9" s="299"/>
      <c r="E9" s="300"/>
      <c r="F9" s="128" t="str">
        <f>AX27</f>
        <v/>
      </c>
      <c r="G9" s="128" t="str">
        <f>AX29</f>
        <v/>
      </c>
      <c r="H9" s="128" t="str">
        <f>AX31</f>
        <v/>
      </c>
      <c r="I9" s="129" t="str">
        <f>AX33</f>
        <v/>
      </c>
      <c r="K9" s="122"/>
      <c r="O9" s="77"/>
      <c r="P9" s="77"/>
      <c r="Q9" s="123"/>
    </row>
    <row r="10" spans="1:20" s="1" customFormat="1" ht="30" x14ac:dyDescent="0.25">
      <c r="B10" s="130"/>
      <c r="C10" s="77"/>
      <c r="D10" s="77"/>
      <c r="E10" s="95"/>
      <c r="F10" s="96"/>
      <c r="G10" s="96"/>
      <c r="H10" s="96"/>
      <c r="I10" s="131"/>
      <c r="K10" s="130"/>
      <c r="L10" s="77"/>
      <c r="M10" s="77"/>
      <c r="N10" s="20"/>
      <c r="O10" s="19" t="s">
        <v>13</v>
      </c>
      <c r="P10" s="19" t="s">
        <v>4</v>
      </c>
      <c r="Q10" s="132" t="s">
        <v>14</v>
      </c>
      <c r="S10" s="252" t="s">
        <v>95</v>
      </c>
      <c r="T10" s="253"/>
    </row>
    <row r="11" spans="1:20" s="1" customFormat="1" ht="15.75" thickBot="1" x14ac:dyDescent="0.3">
      <c r="A11" s="44"/>
      <c r="B11" s="291" t="s">
        <v>10</v>
      </c>
      <c r="C11" s="274"/>
      <c r="D11" s="274"/>
      <c r="E11" s="275"/>
      <c r="F11" s="82" t="str">
        <f>IF(SUMIF($AR$42:$AR$77,"Number",$AV$42:$AV$77)=0," ",SUMIF($AR$42:$AR$77,"Number",$AU$42:$AU$77)/SUMIF($AR$42:$AR$77,"Number",$AV$42:$AV$77))</f>
        <v xml:space="preserve"> </v>
      </c>
      <c r="G11" s="82" t="str">
        <f>IF(SUMIF($AR$79:$AR$112,"Number",$AV$79:$AV$112)=0," ",SUMIF($AR$79:$AR$112,"Number",$AU$79:$AU112)/SUMIF($AR$79:$AR$112,"Number",$AV$79:$AV$112))</f>
        <v xml:space="preserve"> </v>
      </c>
      <c r="H11" s="82" t="str">
        <f>IF(SUMIF($AR$114:$AR$143,"Number",$AV$114:$AV$143)=0," ",SUMIF($AR$114:$AR$143,"Number",$AU$114:$AU$143)/SUMIF($AR$114:$AR$143,"Number",$AV$114:$AV$143))</f>
        <v xml:space="preserve"> </v>
      </c>
      <c r="I11" s="133" t="str">
        <f>IF(SUMIF($AR$42:$AR$143,"Number",$AV$42:$AV$143)=0," ",SUMIF($AR$42:$AR$143,"Number",$AU$42:$AU$143)/SUMIF($AR$42:$AR$143,"Number",$AV$42:$AV$143))</f>
        <v xml:space="preserve"> </v>
      </c>
      <c r="J11" s="44"/>
      <c r="K11" s="291" t="s">
        <v>10</v>
      </c>
      <c r="L11" s="274"/>
      <c r="M11" s="274"/>
      <c r="N11" s="275"/>
      <c r="O11" s="2">
        <f>'J560-04'!E4+'J560-05'!E4+'J560-06'!E4</f>
        <v>41</v>
      </c>
      <c r="P11" s="2">
        <f>'J560-04'!F4+'J560-05'!F4+'J560-06'!F4</f>
        <v>0</v>
      </c>
      <c r="Q11" s="133">
        <f t="shared" ref="Q11:Q16" si="0">P11/O11</f>
        <v>0</v>
      </c>
      <c r="S11" s="254"/>
      <c r="T11" s="255"/>
    </row>
    <row r="12" spans="1:20" s="1" customFormat="1" x14ac:dyDescent="0.25">
      <c r="A12" s="44"/>
      <c r="B12" s="292" t="s">
        <v>11</v>
      </c>
      <c r="C12" s="274"/>
      <c r="D12" s="274"/>
      <c r="E12" s="275"/>
      <c r="F12" s="83" t="str">
        <f>IF(SUMIF($AR$42:$AR$77,"Algebra",$AV$42:$AV$77)=0," ",SUMIF($AR$42:$AR$77,"Algebra",$AU$42:$AU$77)/SUMIF($AR$42:$AR$77,"Algebra",$AV$42:$AV$77))</f>
        <v xml:space="preserve"> </v>
      </c>
      <c r="G12" s="83" t="str">
        <f>IF(SUMIF($AR$79:$AR$112,"Algebra",$AV$79:$AV$112)=0," ",SUMIF($AR$79:$AR$112,"Algebra",$AU$79:$AU$112)/SUMIF($AR$79:$AR$112,"Algebra",$AV$79:$AV$112))</f>
        <v xml:space="preserve"> </v>
      </c>
      <c r="H12" s="83" t="str">
        <f>IF(SUMIF($AR$114:$AR$143,"Algebra",$AV$114:$AV$143)=0," ",SUMIF($AR$114:$AR$143,"Algebra",$AU$114:$AU$143)/SUMIF($AR$114:$AR$143,"Algebra",$AV$114:$AV$143))</f>
        <v xml:space="preserve"> </v>
      </c>
      <c r="I12" s="134" t="str">
        <f>IF(SUMIF($AR$42:$AR$143,"Algebra",$AV$42:$AV$143)=0," ",SUMIF($AR$42:$AR$143,"Algebra",$AU$42:$AU$143)/SUMIF($AR$42:$AR$143,"Algebra",$AV$42:$AV$143))</f>
        <v xml:space="preserve"> </v>
      </c>
      <c r="J12" s="44"/>
      <c r="K12" s="292" t="s">
        <v>11</v>
      </c>
      <c r="L12" s="274"/>
      <c r="M12" s="274"/>
      <c r="N12" s="275"/>
      <c r="O12" s="3">
        <f>'J560-04'!E5+'J560-05'!E5+'J560-06'!E5</f>
        <v>97</v>
      </c>
      <c r="P12" s="3">
        <f>'J560-04'!F5+'J560-05'!F5+'J560-06'!F5</f>
        <v>0</v>
      </c>
      <c r="Q12" s="134">
        <f t="shared" si="0"/>
        <v>0</v>
      </c>
      <c r="S12" s="135">
        <v>9</v>
      </c>
      <c r="T12" s="136">
        <v>245</v>
      </c>
    </row>
    <row r="13" spans="1:20" s="1" customFormat="1" x14ac:dyDescent="0.25">
      <c r="A13" s="44"/>
      <c r="B13" s="293" t="s">
        <v>15</v>
      </c>
      <c r="C13" s="274"/>
      <c r="D13" s="274"/>
      <c r="E13" s="275"/>
      <c r="F13" s="84" t="str">
        <f>IF(SUMIF($AR$42:$AR$77,"RPR",$AV$42:$AV$77)=0," ",SUMIF($AR$42:$AR$77,"RPR",$AU$42:$AU$77)/SUMIF($AR$42:$AR$77,"RPR",$AV$42:$AV$77))</f>
        <v xml:space="preserve"> </v>
      </c>
      <c r="G13" s="84" t="str">
        <f>IF(SUMIF($AR$79:$AR$112,"RPR",$AV$79:$AV$112)=0," ",SUMIF($AR$79:$AR$112,"RPR",$AU$79:$AU$112)/SUMIF($AR$79:$AR$112,"RPR",$AV$79:$AV$112))</f>
        <v xml:space="preserve"> </v>
      </c>
      <c r="H13" s="84" t="str">
        <f>IF(SUMIF($AR$114:$AR$143,"RPR",$AV$114:$AV$143)=0," ",SUMIF($AR$114:$AR$143,"RPR",$AU$114:$AU$143)/SUMIF($AR$114:$AR$143,"RPR",$AV$114:$AV$143))</f>
        <v xml:space="preserve"> </v>
      </c>
      <c r="I13" s="137" t="str">
        <f>IF(SUMIF($AR$42:$AR$143,"RPR",$AV$42:$AV$143)=0," ",SUMIF($AR$42:$AR$143,"RPR",$AU$42:$AU$143)/SUMIF($AR$42:$AR$143,"RPR",$AV$42:$AV$143))</f>
        <v xml:space="preserve"> </v>
      </c>
      <c r="J13" s="44"/>
      <c r="K13" s="293" t="s">
        <v>15</v>
      </c>
      <c r="L13" s="274"/>
      <c r="M13" s="274"/>
      <c r="N13" s="275"/>
      <c r="O13" s="4">
        <f>'J560-04'!E6+'J560-05'!E6+'J560-06'!E6</f>
        <v>51</v>
      </c>
      <c r="P13" s="4">
        <f>'J560-04'!F6+'J560-05'!F6+'J560-06'!F6</f>
        <v>0</v>
      </c>
      <c r="Q13" s="137">
        <f t="shared" si="0"/>
        <v>0</v>
      </c>
      <c r="S13" s="138">
        <v>8</v>
      </c>
      <c r="T13" s="139">
        <v>204</v>
      </c>
    </row>
    <row r="14" spans="1:20" s="1" customFormat="1" x14ac:dyDescent="0.25">
      <c r="A14" s="44"/>
      <c r="B14" s="294" t="s">
        <v>7</v>
      </c>
      <c r="C14" s="274"/>
      <c r="D14" s="274"/>
      <c r="E14" s="275"/>
      <c r="F14" s="85" t="str">
        <f>IF(SUMIF($AR$42:$AR$77,"Geometry and measures",$AV$42:$AV$77)=0," ",SUMIF($AR$42:$AR$77,"Geometry and measures",$AU$42:$AU$77)/SUMIF($AR$42:$AR$77,"Geometry and measures",$AV$42:$AV$77))</f>
        <v xml:space="preserve"> </v>
      </c>
      <c r="G14" s="85" t="str">
        <f>IF(SUMIF($AR$79:$AR$112,"Geometry and measures",$AV$79:$AV$112)=0," ",SUMIF($AR$79:$AR$112,"Geometry and measures",$AU$79:$AU$112)/SUMIF($AR$79:$AR$112,"Geometry and measures",$AV$79:$AV$112))</f>
        <v xml:space="preserve"> </v>
      </c>
      <c r="H14" s="85" t="str">
        <f>IF(SUMIF($AR$114:$AR$143,"Geometry and measures",$AV$114:$AV$143)=0," ",SUMIF($AR$114:$AR$143,"Geometry and measures",$AU$114:$AU$143)/SUMIF($AR$114:$AR$143,"Geometry and measures",$AV$114:$AV$143))</f>
        <v xml:space="preserve"> </v>
      </c>
      <c r="I14" s="140" t="str">
        <f>IF(SUMIF($AR$42:$AR$143,"Geometry and measures",$AV$42:$AV$143)=0," ",SUMIF($AR$42:$AR$143,"Geometry and measures",$AU$42:$AU$143)/SUMIF($AR$42:$AR$143,"Geometry and measures",$AV$42:$AV$143))</f>
        <v xml:space="preserve"> </v>
      </c>
      <c r="J14" s="44"/>
      <c r="K14" s="294" t="s">
        <v>7</v>
      </c>
      <c r="L14" s="274"/>
      <c r="M14" s="274"/>
      <c r="N14" s="275"/>
      <c r="O14" s="5">
        <f>'J560-04'!E7+'J560-05'!E7+'J560-06'!E7</f>
        <v>63</v>
      </c>
      <c r="P14" s="5">
        <f>'J560-04'!F7+'J560-05'!F7+'J560-06'!F7</f>
        <v>0</v>
      </c>
      <c r="Q14" s="140">
        <f t="shared" si="0"/>
        <v>0</v>
      </c>
      <c r="S14" s="138">
        <v>7</v>
      </c>
      <c r="T14" s="139">
        <v>163</v>
      </c>
    </row>
    <row r="15" spans="1:20" s="1" customFormat="1" x14ac:dyDescent="0.25">
      <c r="A15" s="44"/>
      <c r="B15" s="295" t="s">
        <v>16</v>
      </c>
      <c r="C15" s="274"/>
      <c r="D15" s="274"/>
      <c r="E15" s="275"/>
      <c r="F15" s="251" t="s">
        <v>138</v>
      </c>
      <c r="G15" s="86" t="str">
        <f>IF(SUMIF($AR$79:$AR$112,"Probability",$AV$79:$AV$112)=0," ",SUMIF($AR$79:$AR$112,"Probability",$AU$79:$AU$112)/SUMIF($AR$79:$AR$112,"Probability",$AV$79:$AV$112))</f>
        <v xml:space="preserve"> </v>
      </c>
      <c r="H15" s="86" t="str">
        <f>IF(SUMIF($AR$114:$AR$143,"Probability",$AV$114:$AV$143)=0," ",SUMIF($AR$114:$AR$143,"Probability",$AU$114:$AU$143)/SUMIF($AR$114:$AR$143,"Probability",$AV$114:$AV$143))</f>
        <v xml:space="preserve"> </v>
      </c>
      <c r="I15" s="141" t="str">
        <f>IF(SUMIF($AR$42:$AR$143,"Probability",$AV$42:$AV$143)=0," ",SUMIF($AR$42:$AR$143,"Probability",$AU$42:$AU$143)/SUMIF($AR$42:$AR$143,"Probability",$AV$42:$AV$143))</f>
        <v xml:space="preserve"> </v>
      </c>
      <c r="J15" s="44"/>
      <c r="K15" s="295" t="s">
        <v>16</v>
      </c>
      <c r="L15" s="274"/>
      <c r="M15" s="274"/>
      <c r="N15" s="275"/>
      <c r="O15" s="6">
        <f>'J560-04'!E8+'J560-05'!E8+'J560-06'!E8</f>
        <v>17</v>
      </c>
      <c r="P15" s="6">
        <f>'J560-04'!F8+'J560-05'!F8+'J560-06'!F8</f>
        <v>0</v>
      </c>
      <c r="Q15" s="141">
        <f t="shared" si="0"/>
        <v>0</v>
      </c>
      <c r="S15" s="138">
        <v>6</v>
      </c>
      <c r="T15" s="139">
        <v>131</v>
      </c>
    </row>
    <row r="16" spans="1:20" s="1" customFormat="1" x14ac:dyDescent="0.25">
      <c r="A16" s="44"/>
      <c r="B16" s="296" t="s">
        <v>5</v>
      </c>
      <c r="C16" s="274"/>
      <c r="D16" s="274"/>
      <c r="E16" s="275"/>
      <c r="F16" s="87" t="str">
        <f>IF(SUMIF($AR$42:$AR$77,"Statistics",$AV$42:$AV$77)=0," ",SUMIF($AR$42:$AR$77,"Statistics",$AU$42:$AU$77)/SUMIF($AR$42:$AR$77,"Statistics",$AV$42:$AV$77))</f>
        <v xml:space="preserve"> </v>
      </c>
      <c r="G16" s="87" t="str">
        <f>IF(SUMIF($AR$79:$AR$112,"Statistics",$AV$79:$AV$112)=0," ",SUMIF($AR$79:$AR$112,"Statistics",$AU$79:$AU$112)/SUMIF($AR$79:$AR$112,"Statistics",$AV$79:$AV$112))</f>
        <v xml:space="preserve"> </v>
      </c>
      <c r="H16" s="87" t="str">
        <f>IF(SUMIF($AR$114:$AR$143,"Statistics",$AV$114:$AV$143)=0," ",SUMIF($AR$114:$AR$143,"Statistics",$AU$114:$AU$143)/SUMIF($AR$114:$AR$143,"Statistics",$AV$114:$AV$143))</f>
        <v xml:space="preserve"> </v>
      </c>
      <c r="I16" s="142" t="str">
        <f>IF(SUMIF($AR$42:$AR$143,"Statistics",$AV$42:$AV$143)=0," ",SUMIF($AR$42:$AR$143,"Statistics",$AU$42:$AU$143)/SUMIF($AR$42:$AR$143,"Statistics",$AV$42:$AV$143))</f>
        <v xml:space="preserve"> </v>
      </c>
      <c r="J16" s="44"/>
      <c r="K16" s="296" t="s">
        <v>5</v>
      </c>
      <c r="L16" s="274"/>
      <c r="M16" s="274"/>
      <c r="N16" s="275"/>
      <c r="O16" s="7">
        <f>'J560-04'!E9+'J560-05'!E9+'J560-06'!E9</f>
        <v>31</v>
      </c>
      <c r="P16" s="7">
        <f>'J560-04'!F9+'J560-05'!F9+'J560-06'!F9</f>
        <v>0</v>
      </c>
      <c r="Q16" s="142">
        <f t="shared" si="0"/>
        <v>0</v>
      </c>
      <c r="S16" s="138">
        <v>5</v>
      </c>
      <c r="T16" s="139">
        <v>100</v>
      </c>
    </row>
    <row r="17" spans="1:50" s="1" customFormat="1" x14ac:dyDescent="0.25">
      <c r="A17" s="44"/>
      <c r="B17" s="143"/>
      <c r="C17" s="81"/>
      <c r="D17" s="81"/>
      <c r="E17" s="8"/>
      <c r="F17" s="40"/>
      <c r="G17" s="40"/>
      <c r="H17" s="40"/>
      <c r="I17" s="144"/>
      <c r="J17" s="44"/>
      <c r="K17" s="143"/>
      <c r="L17" s="81"/>
      <c r="M17" s="81"/>
      <c r="N17" s="8"/>
      <c r="O17" s="9"/>
      <c r="P17" s="9"/>
      <c r="Q17" s="144"/>
      <c r="S17" s="138">
        <v>4</v>
      </c>
      <c r="T17" s="139">
        <v>69</v>
      </c>
    </row>
    <row r="18" spans="1:50" s="1" customFormat="1" x14ac:dyDescent="0.25">
      <c r="A18" s="44"/>
      <c r="B18" s="297" t="s">
        <v>8</v>
      </c>
      <c r="C18" s="274"/>
      <c r="D18" s="274"/>
      <c r="E18" s="275"/>
      <c r="F18" s="88" t="str">
        <f>IF(SUMIF($AS$42:$AS$77,"AO1",$AV$42:$AV$77)=0," ",SUMIF($AS$42:$AS$77,"AO1",$AU$42:$AU$77)/SUMIF($AS$42:$AS$77,"AO1",$AV$42:$AV$77))</f>
        <v xml:space="preserve"> </v>
      </c>
      <c r="G18" s="88" t="str">
        <f>IF(SUMIF($AS$79:$AS$112,"AO1",$AV$79:$AV$112)=0," ",SUMIF($AS$79:$AS$112,"AO1",$AU$79:$AU$112)/SUMIF($AS$79:$AS$112,"AO1",$AV$79:$AV$112))</f>
        <v xml:space="preserve"> </v>
      </c>
      <c r="H18" s="88" t="str">
        <f>IF(SUMIF($AS$114:$AS$143,"AO1",$AV$114:$AV$143)=0," ",SUMIF($AS$114:$AS$143,"AO1",$AU$114:$AU$143)/SUMIF($AS$114:$AS$143,"AO1",$AV$114:$AV$143))</f>
        <v xml:space="preserve"> </v>
      </c>
      <c r="I18" s="147" t="str">
        <f>IF(SUMIF($AS$42:$AS$143,"AO1",$AV$42:$AV$143)=0," ",SUMIF($AS$42:$AS$143,"AO1",$AU$42:$AU$143)/SUMIF($AS$42:$AS$143,"AO1",$AV$42:$AV$143))</f>
        <v xml:space="preserve"> </v>
      </c>
      <c r="J18" s="44"/>
      <c r="K18" s="297" t="s">
        <v>8</v>
      </c>
      <c r="L18" s="274"/>
      <c r="M18" s="274"/>
      <c r="N18" s="275"/>
      <c r="O18" s="10">
        <f>'J560-04'!E11+'J560-05'!E11+'J560-06'!E11</f>
        <v>78</v>
      </c>
      <c r="P18" s="10">
        <f>'J560-04'!F11+'J560-05'!F11+'J560-06'!F11</f>
        <v>0</v>
      </c>
      <c r="Q18" s="147">
        <f>P18/O18</f>
        <v>0</v>
      </c>
      <c r="S18" s="138">
        <v>3</v>
      </c>
      <c r="T18" s="139">
        <v>53</v>
      </c>
    </row>
    <row r="19" spans="1:50" s="1" customFormat="1" ht="15.75" thickBot="1" x14ac:dyDescent="0.3">
      <c r="A19" s="44"/>
      <c r="B19" s="288" t="s">
        <v>6</v>
      </c>
      <c r="C19" s="274"/>
      <c r="D19" s="274"/>
      <c r="E19" s="275"/>
      <c r="F19" s="89" t="str">
        <f>IF(SUMIF($AS$42:$AS$77,"AO2",$AV$42:$AV$77)=0," ",SUMIF($AS$42:$AS$77,"AO2",$AU$42:$AU$77)/SUMIF($AS$42:$AS$77,"AO2",$AV$42:$AV$77))</f>
        <v xml:space="preserve"> </v>
      </c>
      <c r="G19" s="89" t="str">
        <f>IF(SUMIF($AS$79:$AS$112,"AO2",$AV$79:$AV$112)=0," ",SUMIF($AS$79:$AS$112,"AO2",$AU$79:$AU$112)/SUMIF($AS$79:$AS$112,"AO2",$AV$79:$AV$112))</f>
        <v xml:space="preserve"> </v>
      </c>
      <c r="H19" s="89" t="str">
        <f>IF(SUMIF($AS$114:$AS$143,"AO2",$AV$114:$AV$143)=0," ",SUMIF($AS$114:$AS$143,"AO2",$AU$114:$AU$143)/SUMIF($AS$114:$AS$143,"AO2",$AV$114:$AV$143))</f>
        <v xml:space="preserve"> </v>
      </c>
      <c r="I19" s="148" t="str">
        <f>IF(SUMIF($AS$42:$AS$143,"AO2",$AV$42:$AV$143)=0," ",SUMIF($AS$42:$AS$143,"AO2",$AU$42:$AU$143)/SUMIF($AS$42:$AS$143,"AO2",$AV$42:$AV$143))</f>
        <v xml:space="preserve"> </v>
      </c>
      <c r="J19" s="44"/>
      <c r="K19" s="288" t="s">
        <v>6</v>
      </c>
      <c r="L19" s="274"/>
      <c r="M19" s="274"/>
      <c r="N19" s="275"/>
      <c r="O19" s="11">
        <f>'J560-04'!E12+'J560-05'!E12+'J560-06'!E12</f>
        <v>92</v>
      </c>
      <c r="P19" s="11">
        <f>'J560-04'!F12+'J560-05'!F12+'J560-06'!F12</f>
        <v>0</v>
      </c>
      <c r="Q19" s="148">
        <f>P19/O19</f>
        <v>0</v>
      </c>
      <c r="S19" s="145" t="s">
        <v>43</v>
      </c>
      <c r="T19" s="146">
        <v>0</v>
      </c>
    </row>
    <row r="20" spans="1:50" s="1" customFormat="1" x14ac:dyDescent="0.25">
      <c r="A20" s="44"/>
      <c r="B20" s="273" t="s">
        <v>9</v>
      </c>
      <c r="C20" s="289"/>
      <c r="D20" s="289"/>
      <c r="E20" s="290"/>
      <c r="F20" s="90" t="str">
        <f>IF(SUMIF($AS$42:$AS$77,"AO3",$AV$42:$AV$77)=0," ",SUMIF($AS$42:$AS$77,"AO3",$AU$42:$AU$77)/SUMIF($AS$42:$AS$77,"AO3",$AV$42:$AV$77))</f>
        <v xml:space="preserve"> </v>
      </c>
      <c r="G20" s="90" t="str">
        <f>IF(SUMIF($AS$79:$AS$112,"AO3",$AV$79:$AV$112)=0," ",SUMIF($AS$79:$AS$112,"AO3",$AU$79:$AU$112)/SUMIF($AS$79:$AS$112,"AO3",$AV$79:$AV$112))</f>
        <v xml:space="preserve"> </v>
      </c>
      <c r="H20" s="90" t="str">
        <f>IF(SUMIF($AS$114:$AS$143,"AO3",$AV$114:$AV$143)=0," ",SUMIF($AS$114:$AS$143,"AO3",$AU$114:$AU$143)/SUMIF($AS$114:$AS$143,"AO3",$AV$114:$AV$143))</f>
        <v xml:space="preserve"> </v>
      </c>
      <c r="I20" s="149" t="str">
        <f>IF(SUMIF($AS$42:$AS$143,"AO3",$AV$42:$AV$143)=0," ",SUMIF($AS$42:$AS$143,"AO3",$AU$42:$AU$143)/SUMIF($AS$42:$AS$143,"AO3",$AV$42:$AV$143))</f>
        <v xml:space="preserve"> </v>
      </c>
      <c r="J20" s="44"/>
      <c r="K20" s="273" t="s">
        <v>9</v>
      </c>
      <c r="L20" s="274"/>
      <c r="M20" s="274"/>
      <c r="N20" s="275"/>
      <c r="O20" s="12">
        <f>'J560-04'!E13+'J560-05'!E13+'J560-06'!E13</f>
        <v>130</v>
      </c>
      <c r="P20" s="12">
        <f>'J560-04'!F13+'J560-05'!F13+'J560-06'!F13</f>
        <v>0</v>
      </c>
      <c r="Q20" s="149">
        <f>P20/O20</f>
        <v>0</v>
      </c>
    </row>
    <row r="21" spans="1:50" s="1" customFormat="1" x14ac:dyDescent="0.25">
      <c r="A21" s="44"/>
      <c r="B21" s="143"/>
      <c r="C21" s="81"/>
      <c r="D21" s="81"/>
      <c r="E21" s="8"/>
      <c r="F21" s="9"/>
      <c r="G21" s="9"/>
      <c r="H21" s="41"/>
      <c r="I21" s="150"/>
      <c r="J21" s="44"/>
      <c r="K21" s="143"/>
      <c r="L21" s="81"/>
      <c r="M21" s="81"/>
      <c r="N21" s="8"/>
      <c r="O21" s="9"/>
      <c r="P21" s="9"/>
      <c r="Q21" s="150"/>
    </row>
    <row r="22" spans="1:50" s="1" customFormat="1" ht="15.75" thickBot="1" x14ac:dyDescent="0.3">
      <c r="A22" s="44"/>
      <c r="B22" s="151"/>
      <c r="C22" s="152"/>
      <c r="D22" s="152"/>
      <c r="E22" s="153" t="s">
        <v>29</v>
      </c>
      <c r="F22" s="154" t="str">
        <f>IF(SUMIF($AT$42:$AT$77,"x",$AV$42:$AV$77)=0," ",SUMIF($AT$42:$AT$77,"x",$AU$42:$AU$77)/SUMIF($AT$42:$AT$77,"x",$AV$42:$AV$77))</f>
        <v xml:space="preserve"> </v>
      </c>
      <c r="G22" s="154" t="str">
        <f>IF(SUMIF($AT$79:$AT$112,"x",$AV$79:$AV$112)=0," ",SUMIF($AT$79:$AT$112,"x",$AU$79:$AU$112)/SUMIF($AT$79:$AT$112,"x",$AV$79:$AV$112))</f>
        <v xml:space="preserve"> </v>
      </c>
      <c r="H22" s="154" t="str">
        <f>IF(SUMIF($AT$114:$AT$143,"x",$AV$114:$AV$143)=0," ",SUMIF($AT$114:$AT$143,"x",$AU$114:$AU$143)/SUMIF($AT$114:$AT$143,"x",$AV$114:$AV$143))</f>
        <v xml:space="preserve"> </v>
      </c>
      <c r="I22" s="155" t="str">
        <f>IF(SUMIF($AT$42:$AT$143,"x",$AV$42:$AV$143)=0," ",SUMIF($AT$42:$AT$143,"x",$AU$42:$AU$143)/SUMIF($AT$42:$AT$143,"x",$AV$42:$AV$143))</f>
        <v xml:space="preserve"> </v>
      </c>
      <c r="J22" s="44"/>
      <c r="K22" s="151"/>
      <c r="L22" s="152"/>
      <c r="M22" s="152"/>
      <c r="N22" s="153" t="s">
        <v>29</v>
      </c>
      <c r="O22" s="156">
        <f>'J560-04'!E15+'J560-05'!E15+'J560-06'!E15</f>
        <v>71</v>
      </c>
      <c r="P22" s="156">
        <f>'J560-04'!F15+'J560-05'!F15+'J560-06'!F15</f>
        <v>0</v>
      </c>
      <c r="Q22" s="157">
        <f>P22/O22</f>
        <v>0</v>
      </c>
    </row>
    <row r="23" spans="1:50" s="1" customFormat="1" ht="21" x14ac:dyDescent="0.35">
      <c r="D23" s="70" t="s">
        <v>42</v>
      </c>
    </row>
    <row r="24" spans="1:50" ht="31.5" customHeight="1" thickBot="1" x14ac:dyDescent="0.3">
      <c r="A24" s="53"/>
      <c r="B24" s="256" t="s">
        <v>44</v>
      </c>
      <c r="C24" s="257"/>
      <c r="D24" s="214"/>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c r="AN24" s="215"/>
      <c r="AO24" s="215"/>
      <c r="AP24" s="215"/>
      <c r="AQ24" s="215"/>
      <c r="AR24" s="158"/>
      <c r="AS24" s="56"/>
      <c r="AT24" s="56"/>
      <c r="AU24" s="56" t="s">
        <v>24</v>
      </c>
      <c r="AV24" s="159"/>
      <c r="AW24" s="230"/>
      <c r="AX24" s="230"/>
    </row>
    <row r="25" spans="1:50" s="1" customFormat="1" ht="30" customHeight="1" thickTop="1" x14ac:dyDescent="0.25">
      <c r="A25" s="77"/>
      <c r="B25" s="77"/>
      <c r="C25" s="94"/>
      <c r="D25" s="160" t="s">
        <v>45</v>
      </c>
      <c r="E25" s="160" t="s">
        <v>46</v>
      </c>
      <c r="F25" s="160" t="s">
        <v>47</v>
      </c>
      <c r="G25" s="160" t="s">
        <v>48</v>
      </c>
      <c r="H25" s="160" t="s">
        <v>49</v>
      </c>
      <c r="I25" s="160" t="s">
        <v>50</v>
      </c>
      <c r="J25" s="160" t="s">
        <v>51</v>
      </c>
      <c r="K25" s="160" t="s">
        <v>52</v>
      </c>
      <c r="L25" s="160" t="s">
        <v>53</v>
      </c>
      <c r="M25" s="160" t="s">
        <v>54</v>
      </c>
      <c r="N25" s="160" t="s">
        <v>55</v>
      </c>
      <c r="O25" s="160" t="s">
        <v>56</v>
      </c>
      <c r="P25" s="160" t="s">
        <v>57</v>
      </c>
      <c r="Q25" s="160" t="s">
        <v>58</v>
      </c>
      <c r="R25" s="160" t="s">
        <v>59</v>
      </c>
      <c r="S25" s="160" t="s">
        <v>60</v>
      </c>
      <c r="T25" s="160" t="s">
        <v>61</v>
      </c>
      <c r="U25" s="160" t="s">
        <v>62</v>
      </c>
      <c r="V25" s="160" t="s">
        <v>63</v>
      </c>
      <c r="W25" s="160" t="s">
        <v>64</v>
      </c>
      <c r="X25" s="160" t="s">
        <v>65</v>
      </c>
      <c r="Y25" s="160" t="s">
        <v>66</v>
      </c>
      <c r="Z25" s="160" t="s">
        <v>67</v>
      </c>
      <c r="AA25" s="160" t="s">
        <v>68</v>
      </c>
      <c r="AB25" s="160" t="s">
        <v>69</v>
      </c>
      <c r="AC25" s="160" t="s">
        <v>70</v>
      </c>
      <c r="AD25" s="160" t="s">
        <v>71</v>
      </c>
      <c r="AE25" s="160" t="s">
        <v>72</v>
      </c>
      <c r="AF25" s="160" t="s">
        <v>73</v>
      </c>
      <c r="AG25" s="160" t="s">
        <v>74</v>
      </c>
      <c r="AH25" s="160" t="s">
        <v>75</v>
      </c>
      <c r="AI25" s="160" t="s">
        <v>76</v>
      </c>
      <c r="AJ25" s="160" t="s">
        <v>77</v>
      </c>
      <c r="AK25" s="160" t="s">
        <v>78</v>
      </c>
      <c r="AL25" s="160" t="s">
        <v>79</v>
      </c>
      <c r="AM25" s="160" t="s">
        <v>80</v>
      </c>
      <c r="AN25" s="160" t="s">
        <v>81</v>
      </c>
      <c r="AO25" s="160" t="s">
        <v>82</v>
      </c>
      <c r="AP25" s="160" t="s">
        <v>83</v>
      </c>
      <c r="AQ25" s="160" t="s">
        <v>84</v>
      </c>
      <c r="AW25" s="258" t="s">
        <v>33</v>
      </c>
      <c r="AX25" s="260" t="s">
        <v>34</v>
      </c>
    </row>
    <row r="26" spans="1:50" ht="16.5" customHeight="1" thickBot="1" x14ac:dyDescent="0.3">
      <c r="B26" s="55"/>
      <c r="C26" s="55"/>
      <c r="D26" s="161" t="s">
        <v>85</v>
      </c>
      <c r="E26" s="161" t="s">
        <v>85</v>
      </c>
      <c r="F26" s="161" t="s">
        <v>85</v>
      </c>
      <c r="G26" s="161" t="s">
        <v>85</v>
      </c>
      <c r="H26" s="161" t="s">
        <v>85</v>
      </c>
      <c r="I26" s="161" t="s">
        <v>85</v>
      </c>
      <c r="J26" s="161" t="s">
        <v>85</v>
      </c>
      <c r="K26" s="161" t="s">
        <v>85</v>
      </c>
      <c r="L26" s="161" t="s">
        <v>85</v>
      </c>
      <c r="M26" s="161" t="s">
        <v>85</v>
      </c>
      <c r="N26" s="161" t="s">
        <v>85</v>
      </c>
      <c r="O26" s="161" t="s">
        <v>85</v>
      </c>
      <c r="P26" s="161" t="s">
        <v>85</v>
      </c>
      <c r="Q26" s="161" t="s">
        <v>85</v>
      </c>
      <c r="R26" s="161" t="s">
        <v>85</v>
      </c>
      <c r="S26" s="161" t="s">
        <v>85</v>
      </c>
      <c r="T26" s="161" t="s">
        <v>85</v>
      </c>
      <c r="U26" s="161" t="s">
        <v>85</v>
      </c>
      <c r="V26" s="161" t="s">
        <v>85</v>
      </c>
      <c r="W26" s="161" t="s">
        <v>85</v>
      </c>
      <c r="X26" s="161" t="s">
        <v>85</v>
      </c>
      <c r="Y26" s="161" t="s">
        <v>85</v>
      </c>
      <c r="Z26" s="161" t="s">
        <v>85</v>
      </c>
      <c r="AA26" s="161" t="s">
        <v>85</v>
      </c>
      <c r="AB26" s="161" t="s">
        <v>85</v>
      </c>
      <c r="AC26" s="161" t="s">
        <v>85</v>
      </c>
      <c r="AD26" s="161" t="s">
        <v>85</v>
      </c>
      <c r="AE26" s="161" t="s">
        <v>85</v>
      </c>
      <c r="AF26" s="161" t="s">
        <v>85</v>
      </c>
      <c r="AG26" s="161" t="s">
        <v>85</v>
      </c>
      <c r="AH26" s="161" t="s">
        <v>85</v>
      </c>
      <c r="AI26" s="161" t="s">
        <v>85</v>
      </c>
      <c r="AJ26" s="161" t="s">
        <v>85</v>
      </c>
      <c r="AK26" s="161" t="s">
        <v>85</v>
      </c>
      <c r="AL26" s="161" t="s">
        <v>85</v>
      </c>
      <c r="AM26" s="161" t="s">
        <v>85</v>
      </c>
      <c r="AN26" s="161" t="s">
        <v>85</v>
      </c>
      <c r="AO26" s="161" t="s">
        <v>85</v>
      </c>
      <c r="AP26" s="161" t="s">
        <v>85</v>
      </c>
      <c r="AQ26" s="161" t="s">
        <v>85</v>
      </c>
      <c r="AR26" s="158"/>
      <c r="AS26" s="56"/>
      <c r="AT26" s="56"/>
      <c r="AU26" s="57" t="s">
        <v>27</v>
      </c>
      <c r="AV26" s="57" t="s">
        <v>28</v>
      </c>
      <c r="AW26" s="259"/>
      <c r="AX26" s="261"/>
    </row>
    <row r="27" spans="1:50" s="217" customFormat="1" ht="15.95" customHeight="1" thickTop="1" thickBot="1" x14ac:dyDescent="0.3">
      <c r="A27" s="216"/>
      <c r="B27" s="262" t="s">
        <v>30</v>
      </c>
      <c r="C27" s="162" t="s">
        <v>86</v>
      </c>
      <c r="D27" s="163" t="str">
        <f>IF(COUNTBLANK(D42:D77)=36,"",SUM(D42:D77))</f>
        <v/>
      </c>
      <c r="E27" s="164" t="str">
        <f t="shared" ref="E27:AQ27" si="1">IF(COUNTBLANK(E42:E77)=36,"",SUM(E42:E77))</f>
        <v/>
      </c>
      <c r="F27" s="164" t="str">
        <f t="shared" si="1"/>
        <v/>
      </c>
      <c r="G27" s="164" t="str">
        <f t="shared" si="1"/>
        <v/>
      </c>
      <c r="H27" s="164" t="str">
        <f t="shared" si="1"/>
        <v/>
      </c>
      <c r="I27" s="164" t="str">
        <f t="shared" si="1"/>
        <v/>
      </c>
      <c r="J27" s="164" t="str">
        <f t="shared" si="1"/>
        <v/>
      </c>
      <c r="K27" s="164" t="str">
        <f t="shared" si="1"/>
        <v/>
      </c>
      <c r="L27" s="164" t="str">
        <f t="shared" si="1"/>
        <v/>
      </c>
      <c r="M27" s="164" t="str">
        <f t="shared" si="1"/>
        <v/>
      </c>
      <c r="N27" s="164" t="str">
        <f t="shared" si="1"/>
        <v/>
      </c>
      <c r="O27" s="164" t="str">
        <f t="shared" si="1"/>
        <v/>
      </c>
      <c r="P27" s="164" t="str">
        <f t="shared" si="1"/>
        <v/>
      </c>
      <c r="Q27" s="164" t="str">
        <f t="shared" si="1"/>
        <v/>
      </c>
      <c r="R27" s="164" t="str">
        <f t="shared" si="1"/>
        <v/>
      </c>
      <c r="S27" s="164" t="str">
        <f t="shared" si="1"/>
        <v/>
      </c>
      <c r="T27" s="164" t="str">
        <f t="shared" si="1"/>
        <v/>
      </c>
      <c r="U27" s="164" t="str">
        <f t="shared" si="1"/>
        <v/>
      </c>
      <c r="V27" s="164" t="str">
        <f t="shared" si="1"/>
        <v/>
      </c>
      <c r="W27" s="164" t="str">
        <f t="shared" si="1"/>
        <v/>
      </c>
      <c r="X27" s="164" t="str">
        <f t="shared" si="1"/>
        <v/>
      </c>
      <c r="Y27" s="164" t="str">
        <f t="shared" si="1"/>
        <v/>
      </c>
      <c r="Z27" s="164" t="str">
        <f t="shared" si="1"/>
        <v/>
      </c>
      <c r="AA27" s="164" t="str">
        <f t="shared" si="1"/>
        <v/>
      </c>
      <c r="AB27" s="164" t="str">
        <f t="shared" si="1"/>
        <v/>
      </c>
      <c r="AC27" s="164" t="str">
        <f t="shared" si="1"/>
        <v/>
      </c>
      <c r="AD27" s="164" t="str">
        <f t="shared" si="1"/>
        <v/>
      </c>
      <c r="AE27" s="164" t="str">
        <f t="shared" si="1"/>
        <v/>
      </c>
      <c r="AF27" s="164" t="str">
        <f t="shared" si="1"/>
        <v/>
      </c>
      <c r="AG27" s="164" t="str">
        <f t="shared" si="1"/>
        <v/>
      </c>
      <c r="AH27" s="164" t="str">
        <f t="shared" si="1"/>
        <v/>
      </c>
      <c r="AI27" s="164" t="str">
        <f t="shared" si="1"/>
        <v/>
      </c>
      <c r="AJ27" s="164" t="str">
        <f t="shared" si="1"/>
        <v/>
      </c>
      <c r="AK27" s="164" t="str">
        <f t="shared" si="1"/>
        <v/>
      </c>
      <c r="AL27" s="164" t="str">
        <f t="shared" si="1"/>
        <v/>
      </c>
      <c r="AM27" s="164" t="str">
        <f t="shared" si="1"/>
        <v/>
      </c>
      <c r="AN27" s="164" t="str">
        <f t="shared" si="1"/>
        <v/>
      </c>
      <c r="AO27" s="164" t="str">
        <f t="shared" si="1"/>
        <v/>
      </c>
      <c r="AP27" s="164" t="str">
        <f t="shared" si="1"/>
        <v/>
      </c>
      <c r="AQ27" s="164" t="str">
        <f t="shared" si="1"/>
        <v/>
      </c>
      <c r="AR27" s="165"/>
      <c r="AS27" s="166"/>
      <c r="AT27" s="166"/>
      <c r="AU27" s="166"/>
      <c r="AV27" s="166"/>
      <c r="AW27" s="167" t="str">
        <f>IF(COUNTBLANK(D27:AQ27)=40,"",SUMIF(D27:AQ27,"&lt;&gt;",D27:AQ27)/COUNTIF(D27:AQ27,"&gt;=0"))</f>
        <v/>
      </c>
      <c r="AX27" s="168" t="str">
        <f>IF(COUNTBLANK(D27:AQ27)=40,"",AW27/100)</f>
        <v/>
      </c>
    </row>
    <row r="28" spans="1:50" s="217" customFormat="1" ht="15.95" customHeight="1" thickTop="1" thickBot="1" x14ac:dyDescent="0.3">
      <c r="A28" s="216"/>
      <c r="B28" s="263"/>
      <c r="C28" s="169" t="s">
        <v>87</v>
      </c>
      <c r="D28" s="170" t="str">
        <f>IF(COUNTBLANK(D42:D77)=36,"",IF(SUM(D42:D77)&lt;'J560-04'!$J10,"u",IF(SUM(D42:D77)&lt;'J560-04'!$J9,"3",IF(SUM(D42:D77)&lt;'J560-04'!$J8,"4",IF(SUM(D42:D77)&lt;'J560-04'!$J7,"5",IF(SUM(D42:D77)&lt;'J560-04'!$J6,"6",IF(SUM(D42:D77)&lt;'J560-04'!$J5,"7",IF(SUM(D42:D77)&lt;'J560-04'!$J4,"8","9"))))))))</f>
        <v/>
      </c>
      <c r="E28" s="171" t="str">
        <f>IF(COUNTBLANK(E42:E77)=36,"",IF(SUM(E42:E77)&lt;'J560-04'!$J10,"u",IF(SUM(E42:E77)&lt;'J560-04'!$J9,"3",IF(SUM(E42:E77)&lt;'J560-04'!$J8,"4",IF(SUM(E42:E77)&lt;'J560-04'!$J7,"5",IF(SUM(E42:E77)&lt;'J560-04'!$J6,"6",IF(SUM(E42:E77)&lt;'J560-04'!$J5,"7",IF(SUM(E42:E77)&lt;'J560-04'!$J4,"8","9"))))))))</f>
        <v/>
      </c>
      <c r="F28" s="171" t="str">
        <f>IF(COUNTBLANK(F42:F77)=36,"",IF(SUM(F42:F77)&lt;'J560-04'!$J10,"u",IF(SUM(F42:F77)&lt;'J560-04'!$J9,"3",IF(SUM(F42:F77)&lt;'J560-04'!$J8,"4",IF(SUM(F42:F77)&lt;'J560-04'!$J7,"5",IF(SUM(F42:F77)&lt;'J560-04'!$J6,"6",IF(SUM(F42:F77)&lt;'J560-04'!$J5,"7",IF(SUM(F42:F77)&lt;'J560-04'!$J4,"8","9"))))))))</f>
        <v/>
      </c>
      <c r="G28" s="171" t="str">
        <f>IF(COUNTBLANK(G42:G77)=36,"",IF(SUM(G42:G77)&lt;'J560-04'!$J10,"u",IF(SUM(G42:G77)&lt;'J560-04'!$J9,"3",IF(SUM(G42:G77)&lt;'J560-04'!$J8,"4",IF(SUM(G42:G77)&lt;'J560-04'!$J7,"5",IF(SUM(G42:G77)&lt;'J560-04'!$J6,"6",IF(SUM(G42:G77)&lt;'J560-04'!$J5,"7",IF(SUM(G42:G77)&lt;'J560-04'!$J4,"8","9"))))))))</f>
        <v/>
      </c>
      <c r="H28" s="171" t="str">
        <f>IF(COUNTBLANK(H42:H77)=36,"",IF(SUM(H42:H77)&lt;'J560-04'!$J10,"u",IF(SUM(H42:H77)&lt;'J560-04'!$J9,"3",IF(SUM(H42:H77)&lt;'J560-04'!$J8,"4",IF(SUM(H42:H77)&lt;'J560-04'!$J7,"5",IF(SUM(H42:H77)&lt;'J560-04'!$J6,"6",IF(SUM(H42:H77)&lt;'J560-04'!$J5,"7",IF(SUM(H42:H77)&lt;'J560-04'!$J4,"8","9"))))))))</f>
        <v/>
      </c>
      <c r="I28" s="171" t="str">
        <f>IF(COUNTBLANK(I42:I77)=36,"",IF(SUM(I42:I77)&lt;'J560-04'!$J10,"u",IF(SUM(I42:I77)&lt;'J560-04'!$J9,"3",IF(SUM(I42:I77)&lt;'J560-04'!$J8,"4",IF(SUM(I42:I77)&lt;'J560-04'!$J7,"5",IF(SUM(I42:I77)&lt;'J560-04'!$J6,"6",IF(SUM(I42:I77)&lt;'J560-04'!$J5,"7",IF(SUM(I42:I77)&lt;'J560-04'!$J4,"8","9"))))))))</f>
        <v/>
      </c>
      <c r="J28" s="171" t="str">
        <f>IF(COUNTBLANK(J42:J77)=36,"",IF(SUM(J42:J77)&lt;'J560-04'!$J10,"u",IF(SUM(J42:J77)&lt;'J560-04'!$J9,"3",IF(SUM(J42:J77)&lt;'J560-04'!$J8,"4",IF(SUM(J42:J77)&lt;'J560-04'!$J7,"5",IF(SUM(J42:J77)&lt;'J560-04'!$J6,"6",IF(SUM(J42:J77)&lt;'J560-04'!$J5,"7",IF(SUM(J42:J77)&lt;'J560-04'!$J4,"8","9"))))))))</f>
        <v/>
      </c>
      <c r="K28" s="171" t="str">
        <f>IF(COUNTBLANK(K42:K77)=36,"",IF(SUM(K42:K77)&lt;'J560-04'!$J10,"u",IF(SUM(K42:K77)&lt;'J560-04'!$J9,"3",IF(SUM(K42:K77)&lt;'J560-04'!$J8,"4",IF(SUM(K42:K77)&lt;'J560-04'!$J7,"5",IF(SUM(K42:K77)&lt;'J560-04'!$J6,"6",IF(SUM(K42:K77)&lt;'J560-04'!$J5,"7",IF(SUM(K42:K77)&lt;'J560-04'!$J4,"8","9"))))))))</f>
        <v/>
      </c>
      <c r="L28" s="171" t="str">
        <f>IF(COUNTBLANK(L42:L77)=36,"",IF(SUM(L42:L77)&lt;'J560-04'!$J10,"u",IF(SUM(L42:L77)&lt;'J560-04'!$J9,"3",IF(SUM(L42:L77)&lt;'J560-04'!$J8,"4",IF(SUM(L42:L77)&lt;'J560-04'!$J7,"5",IF(SUM(L42:L77)&lt;'J560-04'!$J6,"6",IF(SUM(L42:L77)&lt;'J560-04'!$J5,"7",IF(SUM(L42:L77)&lt;'J560-04'!$J4,"8","9"))))))))</f>
        <v/>
      </c>
      <c r="M28" s="171" t="str">
        <f>IF(COUNTBLANK(M42:M77)=36,"",IF(SUM(M42:M77)&lt;'J560-04'!$J10,"u",IF(SUM(M42:M77)&lt;'J560-04'!$J9,"3",IF(SUM(M42:M77)&lt;'J560-04'!$J8,"4",IF(SUM(M42:M77)&lt;'J560-04'!$J7,"5",IF(SUM(M42:M77)&lt;'J560-04'!$J6,"6",IF(SUM(M42:M77)&lt;'J560-04'!$J5,"7",IF(SUM(M42:M77)&lt;'J560-04'!$J4,"8","9"))))))))</f>
        <v/>
      </c>
      <c r="N28" s="171" t="str">
        <f>IF(COUNTBLANK(N42:N77)=36,"",IF(SUM(N42:N77)&lt;'J560-04'!$J10,"u",IF(SUM(N42:N77)&lt;'J560-04'!$J9,"3",IF(SUM(N42:N77)&lt;'J560-04'!$J8,"4",IF(SUM(N42:N77)&lt;'J560-04'!$J7,"5",IF(SUM(N42:N77)&lt;'J560-04'!$J6,"6",IF(SUM(N42:N77)&lt;'J560-04'!$J5,"7",IF(SUM(N42:N77)&lt;'J560-04'!$J4,"8","9"))))))))</f>
        <v/>
      </c>
      <c r="O28" s="171" t="str">
        <f>IF(COUNTBLANK(O42:O77)=36,"",IF(SUM(O42:O77)&lt;'J560-04'!$J10,"u",IF(SUM(O42:O77)&lt;'J560-04'!$J9,"3",IF(SUM(O42:O77)&lt;'J560-04'!$J8,"4",IF(SUM(O42:O77)&lt;'J560-04'!$J7,"5",IF(SUM(O42:O77)&lt;'J560-04'!$J6,"6",IF(SUM(O42:O77)&lt;'J560-04'!$J5,"7",IF(SUM(O42:O77)&lt;'J560-04'!$J4,"8","9"))))))))</f>
        <v/>
      </c>
      <c r="P28" s="171" t="str">
        <f>IF(COUNTBLANK(P42:P77)=36,"",IF(SUM(P42:P77)&lt;'J560-04'!$J10,"u",IF(SUM(P42:P77)&lt;'J560-04'!$J9,"3",IF(SUM(P42:P77)&lt;'J560-04'!$J8,"4",IF(SUM(P42:P77)&lt;'J560-04'!$J7,"5",IF(SUM(P42:P77)&lt;'J560-04'!$J6,"6",IF(SUM(P42:P77)&lt;'J560-04'!$J5,"7",IF(SUM(P42:P77)&lt;'J560-04'!$J4,"8","9"))))))))</f>
        <v/>
      </c>
      <c r="Q28" s="171" t="str">
        <f>IF(COUNTBLANK(Q42:Q77)=36,"",IF(SUM(Q42:Q77)&lt;'J560-04'!$J10,"u",IF(SUM(Q42:Q77)&lt;'J560-04'!$J9,"3",IF(SUM(Q42:Q77)&lt;'J560-04'!$J8,"4",IF(SUM(Q42:Q77)&lt;'J560-04'!$J7,"5",IF(SUM(Q42:Q77)&lt;'J560-04'!$J6,"6",IF(SUM(Q42:Q77)&lt;'J560-04'!$J5,"7",IF(SUM(Q42:Q77)&lt;'J560-04'!$J4,"8","9"))))))))</f>
        <v/>
      </c>
      <c r="R28" s="171" t="str">
        <f>IF(COUNTBLANK(R42:R77)=36,"",IF(SUM(R42:R77)&lt;'J560-04'!$J10,"u",IF(SUM(R42:R77)&lt;'J560-04'!$J9,"3",IF(SUM(R42:R77)&lt;'J560-04'!$J8,"4",IF(SUM(R42:R77)&lt;'J560-04'!$J7,"5",IF(SUM(R42:R77)&lt;'J560-04'!$J6,"6",IF(SUM(R42:R77)&lt;'J560-04'!$J5,"7",IF(SUM(R42:R77)&lt;'J560-04'!$J4,"8","9"))))))))</f>
        <v/>
      </c>
      <c r="S28" s="171" t="str">
        <f>IF(COUNTBLANK(S42:S77)=36,"",IF(SUM(S42:S77)&lt;'J560-04'!$J10,"u",IF(SUM(S42:S77)&lt;'J560-04'!$J9,"3",IF(SUM(S42:S77)&lt;'J560-04'!$J8,"4",IF(SUM(S42:S77)&lt;'J560-04'!$J7,"5",IF(SUM(S42:S77)&lt;'J560-04'!$J6,"6",IF(SUM(S42:S77)&lt;'J560-04'!$J5,"7",IF(SUM(S42:S77)&lt;'J560-04'!$J4,"8","9"))))))))</f>
        <v/>
      </c>
      <c r="T28" s="171" t="str">
        <f>IF(COUNTBLANK(T42:T77)=36,"",IF(SUM(T42:T77)&lt;'J560-04'!$J10,"u",IF(SUM(T42:T77)&lt;'J560-04'!$J9,"3",IF(SUM(T42:T77)&lt;'J560-04'!$J8,"4",IF(SUM(T42:T77)&lt;'J560-04'!$J7,"5",IF(SUM(T42:T77)&lt;'J560-04'!$J6,"6",IF(SUM(T42:T77)&lt;'J560-04'!$J5,"7",IF(SUM(T42:T77)&lt;'J560-04'!$J4,"8","9"))))))))</f>
        <v/>
      </c>
      <c r="U28" s="171" t="str">
        <f>IF(COUNTBLANK(U42:U77)=36,"",IF(SUM(U42:U77)&lt;'J560-04'!$J10,"u",IF(SUM(U42:U77)&lt;'J560-04'!$J9,"3",IF(SUM(U42:U77)&lt;'J560-04'!$J8,"4",IF(SUM(U42:U77)&lt;'J560-04'!$J7,"5",IF(SUM(U42:U77)&lt;'J560-04'!$J6,"6",IF(SUM(U42:U77)&lt;'J560-04'!$J5,"7",IF(SUM(U42:U77)&lt;'J560-04'!$J4,"8","9"))))))))</f>
        <v/>
      </c>
      <c r="V28" s="171" t="str">
        <f>IF(COUNTBLANK(V42:V77)=36,"",IF(SUM(V42:V77)&lt;'J560-04'!$J10,"u",IF(SUM(V42:V77)&lt;'J560-04'!$J9,"3",IF(SUM(V42:V77)&lt;'J560-04'!$J8,"4",IF(SUM(V42:V77)&lt;'J560-04'!$J7,"5",IF(SUM(V42:V77)&lt;'J560-04'!$J6,"6",IF(SUM(V42:V77)&lt;'J560-04'!$J5,"7",IF(SUM(V42:V77)&lt;'J560-04'!$J4,"8","9"))))))))</f>
        <v/>
      </c>
      <c r="W28" s="171" t="str">
        <f>IF(COUNTBLANK(W42:W77)=36,"",IF(SUM(W42:W77)&lt;'J560-04'!$J10,"u",IF(SUM(W42:W77)&lt;'J560-04'!$J9,"3",IF(SUM(W42:W77)&lt;'J560-04'!$J8,"4",IF(SUM(W42:W77)&lt;'J560-04'!$J7,"5",IF(SUM(W42:W77)&lt;'J560-04'!$J6,"6",IF(SUM(W42:W77)&lt;'J560-04'!$J5,"7",IF(SUM(W42:W77)&lt;'J560-04'!$J4,"8","9"))))))))</f>
        <v/>
      </c>
      <c r="X28" s="171" t="str">
        <f>IF(COUNTBLANK(X42:X77)=36,"",IF(SUM(X42:X77)&lt;'J560-04'!$J10,"u",IF(SUM(X42:X77)&lt;'J560-04'!$J9,"3",IF(SUM(X42:X77)&lt;'J560-04'!$J8,"4",IF(SUM(X42:X77)&lt;'J560-04'!$J7,"5",IF(SUM(X42:X77)&lt;'J560-04'!$J6,"6",IF(SUM(X42:X77)&lt;'J560-04'!$J5,"7",IF(SUM(X42:X77)&lt;'J560-04'!$J4,"8","9"))))))))</f>
        <v/>
      </c>
      <c r="Y28" s="171" t="str">
        <f>IF(COUNTBLANK(Y42:Y77)=36,"",IF(SUM(Y42:Y77)&lt;'J560-04'!$J10,"u",IF(SUM(Y42:Y77)&lt;'J560-04'!$J9,"3",IF(SUM(Y42:Y77)&lt;'J560-04'!$J8,"4",IF(SUM(Y42:Y77)&lt;'J560-04'!$J7,"5",IF(SUM(Y42:Y77)&lt;'J560-04'!$J6,"6",IF(SUM(Y42:Y77)&lt;'J560-04'!$J5,"7",IF(SUM(Y42:Y77)&lt;'J560-04'!$J4,"8","9"))))))))</f>
        <v/>
      </c>
      <c r="Z28" s="171" t="str">
        <f>IF(COUNTBLANK(Z42:Z77)=36,"",IF(SUM(Z42:Z77)&lt;'J560-04'!$J10,"u",IF(SUM(Z42:Z77)&lt;'J560-04'!$J9,"3",IF(SUM(Z42:Z77)&lt;'J560-04'!$J8,"4",IF(SUM(Z42:Z77)&lt;'J560-04'!$J7,"5",IF(SUM(Z42:Z77)&lt;'J560-04'!$J6,"6",IF(SUM(Z42:Z77)&lt;'J560-04'!$J5,"7",IF(SUM(Z42:Z77)&lt;'J560-04'!$J4,"8","9"))))))))</f>
        <v/>
      </c>
      <c r="AA28" s="171" t="str">
        <f>IF(COUNTBLANK(AA42:AA77)=36,"",IF(SUM(AA42:AA77)&lt;'J560-04'!$J10,"u",IF(SUM(AA42:AA77)&lt;'J560-04'!$J9,"3",IF(SUM(AA42:AA77)&lt;'J560-04'!$J8,"4",IF(SUM(AA42:AA77)&lt;'J560-04'!$J7,"5",IF(SUM(AA42:AA77)&lt;'J560-04'!$J6,"6",IF(SUM(AA42:AA77)&lt;'J560-04'!$J5,"7",IF(SUM(AA42:AA77)&lt;'J560-04'!$J4,"8","9"))))))))</f>
        <v/>
      </c>
      <c r="AB28" s="171" t="str">
        <f>IF(COUNTBLANK(AB42:AB77)=36,"",IF(SUM(AB42:AB77)&lt;'J560-04'!$J10,"u",IF(SUM(AB42:AB77)&lt;'J560-04'!$J9,"3",IF(SUM(AB42:AB77)&lt;'J560-04'!$J8,"4",IF(SUM(AB42:AB77)&lt;'J560-04'!$J7,"5",IF(SUM(AB42:AB77)&lt;'J560-04'!$J6,"6",IF(SUM(AB42:AB77)&lt;'J560-04'!$J5,"7",IF(SUM(AB42:AB77)&lt;'J560-04'!$J4,"8","9"))))))))</f>
        <v/>
      </c>
      <c r="AC28" s="171" t="str">
        <f>IF(COUNTBLANK(AC42:AC77)=36,"",IF(SUM(AC42:AC77)&lt;'J560-04'!$J10,"u",IF(SUM(AC42:AC77)&lt;'J560-04'!$J9,"3",IF(SUM(AC42:AC77)&lt;'J560-04'!$J8,"4",IF(SUM(AC42:AC77)&lt;'J560-04'!$J7,"5",IF(SUM(AC42:AC77)&lt;'J560-04'!$J6,"6",IF(SUM(AC42:AC77)&lt;'J560-04'!$J5,"7",IF(SUM(AC42:AC77)&lt;'J560-04'!$J4,"8","9"))))))))</f>
        <v/>
      </c>
      <c r="AD28" s="171" t="str">
        <f>IF(COUNTBLANK(AD42:AD77)=36,"",IF(SUM(AD42:AD77)&lt;'J560-04'!$J10,"u",IF(SUM(AD42:AD77)&lt;'J560-04'!$J9,"3",IF(SUM(AD42:AD77)&lt;'J560-04'!$J8,"4",IF(SUM(AD42:AD77)&lt;'J560-04'!$J7,"5",IF(SUM(AD42:AD77)&lt;'J560-04'!$J6,"6",IF(SUM(AD42:AD77)&lt;'J560-04'!$J5,"7",IF(SUM(AD42:AD77)&lt;'J560-04'!$J4,"8","9"))))))))</f>
        <v/>
      </c>
      <c r="AE28" s="171" t="str">
        <f>IF(COUNTBLANK(AE42:AE77)=36,"",IF(SUM(AE42:AE77)&lt;'J560-04'!$J10,"u",IF(SUM(AE42:AE77)&lt;'J560-04'!$J9,"3",IF(SUM(AE42:AE77)&lt;'J560-04'!$J8,"4",IF(SUM(AE42:AE77)&lt;'J560-04'!$J7,"5",IF(SUM(AE42:AE77)&lt;'J560-04'!$J6,"6",IF(SUM(AE42:AE77)&lt;'J560-04'!$J5,"7",IF(SUM(AE42:AE77)&lt;'J560-04'!$J4,"8","9"))))))))</f>
        <v/>
      </c>
      <c r="AF28" s="171" t="str">
        <f>IF(COUNTBLANK(AF42:AF77)=36,"",IF(SUM(AF42:AF77)&lt;'J560-04'!$J10,"u",IF(SUM(AF42:AF77)&lt;'J560-04'!$J9,"3",IF(SUM(AF42:AF77)&lt;'J560-04'!$J8,"4",IF(SUM(AF42:AF77)&lt;'J560-04'!$J7,"5",IF(SUM(AF42:AF77)&lt;'J560-04'!$J6,"6",IF(SUM(AF42:AF77)&lt;'J560-04'!$J5,"7",IF(SUM(AF42:AF77)&lt;'J560-04'!$J4,"8","9"))))))))</f>
        <v/>
      </c>
      <c r="AG28" s="171" t="str">
        <f>IF(COUNTBLANK(AG42:AG77)=36,"",IF(SUM(AG42:AG77)&lt;'J560-04'!$J10,"u",IF(SUM(AG42:AG77)&lt;'J560-04'!$J9,"3",IF(SUM(AG42:AG77)&lt;'J560-04'!$J8,"4",IF(SUM(AG42:AG77)&lt;'J560-04'!$J7,"5",IF(SUM(AG42:AG77)&lt;'J560-04'!$J6,"6",IF(SUM(AG42:AG77)&lt;'J560-04'!$J5,"7",IF(SUM(AG42:AG77)&lt;'J560-04'!$J4,"8","9"))))))))</f>
        <v/>
      </c>
      <c r="AH28" s="171" t="str">
        <f>IF(COUNTBLANK(AH42:AH77)=36,"",IF(SUM(AH42:AH77)&lt;'J560-04'!$J10,"u",IF(SUM(AH42:AH77)&lt;'J560-04'!$J9,"3",IF(SUM(AH42:AH77)&lt;'J560-04'!$J8,"4",IF(SUM(AH42:AH77)&lt;'J560-04'!$J7,"5",IF(SUM(AH42:AH77)&lt;'J560-04'!$J6,"6",IF(SUM(AH42:AH77)&lt;'J560-04'!$J5,"7",IF(SUM(AH42:AH77)&lt;'J560-04'!$J4,"8","9"))))))))</f>
        <v/>
      </c>
      <c r="AI28" s="171" t="str">
        <f>IF(COUNTBLANK(AI42:AI77)=36,"",IF(SUM(AI42:AI77)&lt;'J560-04'!$J10,"u",IF(SUM(AI42:AI77)&lt;'J560-04'!$J9,"3",IF(SUM(AI42:AI77)&lt;'J560-04'!$J8,"4",IF(SUM(AI42:AI77)&lt;'J560-04'!$J7,"5",IF(SUM(AI42:AI77)&lt;'J560-04'!$J6,"6",IF(SUM(AI42:AI77)&lt;'J560-04'!$J5,"7",IF(SUM(AI42:AI77)&lt;'J560-04'!$J4,"8","9"))))))))</f>
        <v/>
      </c>
      <c r="AJ28" s="171" t="str">
        <f>IF(COUNTBLANK(AJ42:AJ77)=36,"",IF(SUM(AJ42:AJ77)&lt;'J560-04'!$J10,"u",IF(SUM(AJ42:AJ77)&lt;'J560-04'!$J9,"3",IF(SUM(AJ42:AJ77)&lt;'J560-04'!$J8,"4",IF(SUM(AJ42:AJ77)&lt;'J560-04'!$J7,"5",IF(SUM(AJ42:AJ77)&lt;'J560-04'!$J6,"6",IF(SUM(AJ42:AJ77)&lt;'J560-04'!$J5,"7",IF(SUM(AJ42:AJ77)&lt;'J560-04'!$J4,"8","9"))))))))</f>
        <v/>
      </c>
      <c r="AK28" s="171" t="str">
        <f>IF(COUNTBLANK(AK42:AK77)=36,"",IF(SUM(AK42:AK77)&lt;'J560-04'!$J10,"u",IF(SUM(AK42:AK77)&lt;'J560-04'!$J9,"3",IF(SUM(AK42:AK77)&lt;'J560-04'!$J8,"4",IF(SUM(AK42:AK77)&lt;'J560-04'!$J7,"5",IF(SUM(AK42:AK77)&lt;'J560-04'!$J6,"6",IF(SUM(AK42:AK77)&lt;'J560-04'!$J5,"7",IF(SUM(AK42:AK77)&lt;'J560-04'!$J4,"8","9"))))))))</f>
        <v/>
      </c>
      <c r="AL28" s="171" t="str">
        <f>IF(COUNTBLANK(AL42:AL77)=36,"",IF(SUM(AL42:AL77)&lt;'J560-04'!$J10,"u",IF(SUM(AL42:AL77)&lt;'J560-04'!$J9,"3",IF(SUM(AL42:AL77)&lt;'J560-04'!$J8,"4",IF(SUM(AL42:AL77)&lt;'J560-04'!$J7,"5",IF(SUM(AL42:AL77)&lt;'J560-04'!$J6,"6",IF(SUM(AL42:AL77)&lt;'J560-04'!$J5,"7",IF(SUM(AL42:AL77)&lt;'J560-04'!$J4,"8","9"))))))))</f>
        <v/>
      </c>
      <c r="AM28" s="171" t="str">
        <f>IF(COUNTBLANK(AM42:AM77)=36,"",IF(SUM(AM42:AM77)&lt;'J560-04'!$J10,"u",IF(SUM(AM42:AM77)&lt;'J560-04'!$J9,"3",IF(SUM(AM42:AM77)&lt;'J560-04'!$J8,"4",IF(SUM(AM42:AM77)&lt;'J560-04'!$J7,"5",IF(SUM(AM42:AM77)&lt;'J560-04'!$J6,"6",IF(SUM(AM42:AM77)&lt;'J560-04'!$J5,"7",IF(SUM(AM42:AM77)&lt;'J560-04'!$J4,"8","9"))))))))</f>
        <v/>
      </c>
      <c r="AN28" s="171" t="str">
        <f>IF(COUNTBLANK(AN42:AN77)=36,"",IF(SUM(AN42:AN77)&lt;'J560-04'!$J10,"u",IF(SUM(AN42:AN77)&lt;'J560-04'!$J9,"3",IF(SUM(AN42:AN77)&lt;'J560-04'!$J8,"4",IF(SUM(AN42:AN77)&lt;'J560-04'!$J7,"5",IF(SUM(AN42:AN77)&lt;'J560-04'!$J6,"6",IF(SUM(AN42:AN77)&lt;'J560-04'!$J5,"7",IF(SUM(AN42:AN77)&lt;'J560-04'!$J4,"8","9"))))))))</f>
        <v/>
      </c>
      <c r="AO28" s="171" t="str">
        <f>IF(COUNTBLANK(AO42:AO77)=36,"",IF(SUM(AO42:AO77)&lt;'J560-04'!$J10,"u",IF(SUM(AO42:AO77)&lt;'J560-04'!$J9,"3",IF(SUM(AO42:AO77)&lt;'J560-04'!$J8,"4",IF(SUM(AO42:AO77)&lt;'J560-04'!$J7,"5",IF(SUM(AO42:AO77)&lt;'J560-04'!$J6,"6",IF(SUM(AO42:AO77)&lt;'J560-04'!$J5,"7",IF(SUM(AO42:AO77)&lt;'J560-04'!$J4,"8","9"))))))))</f>
        <v/>
      </c>
      <c r="AP28" s="171" t="str">
        <f>IF(COUNTBLANK(AP42:AP77)=36,"",IF(SUM(AP42:AP77)&lt;'J560-04'!$J10,"u",IF(SUM(AP42:AP77)&lt;'J560-04'!$J9,"3",IF(SUM(AP42:AP77)&lt;'J560-04'!$J8,"4",IF(SUM(AP42:AP77)&lt;'J560-04'!$J7,"5",IF(SUM(AP42:AP77)&lt;'J560-04'!$J6,"6",IF(SUM(AP42:AP77)&lt;'J560-04'!$J5,"7",IF(SUM(AP42:AP77)&lt;'J560-04'!$J4,"8","9"))))))))</f>
        <v/>
      </c>
      <c r="AQ28" s="171" t="str">
        <f>IF(COUNTBLANK(AQ42:AQ77)=36,"",IF(SUM(AQ42:AQ77)&lt;'J560-04'!$J10,"u",IF(SUM(AQ42:AQ77)&lt;'J560-04'!$J9,"3",IF(SUM(AQ42:AQ77)&lt;'J560-04'!$J8,"4",IF(SUM(AQ42:AQ77)&lt;'J560-04'!$J7,"5",IF(SUM(AQ42:AQ77)&lt;'J560-04'!$J6,"6",IF(SUM(AQ42:AQ77)&lt;'J560-04'!$J5,"7",IF(SUM(AQ42:AQ77)&lt;'J560-04'!$J4,"8","9"))))))))</f>
        <v/>
      </c>
      <c r="AR28" s="165"/>
      <c r="AS28" s="166"/>
      <c r="AT28" s="166"/>
      <c r="AU28" s="166"/>
      <c r="AV28" s="166"/>
      <c r="AW28" s="172"/>
      <c r="AX28" s="173"/>
    </row>
    <row r="29" spans="1:50" s="217" customFormat="1" ht="15.95" customHeight="1" thickTop="1" thickBot="1" x14ac:dyDescent="0.3">
      <c r="A29" s="216"/>
      <c r="B29" s="262" t="s">
        <v>31</v>
      </c>
      <c r="C29" s="162" t="s">
        <v>86</v>
      </c>
      <c r="D29" s="174" t="str">
        <f>IF(COUNTBLANK(D79:D112)=34,"",SUM(D79:D112))</f>
        <v/>
      </c>
      <c r="E29" s="175" t="str">
        <f t="shared" ref="E29:AQ29" si="2">IF(COUNTBLANK(E79:E112)=34,"",SUM(E79:E112))</f>
        <v/>
      </c>
      <c r="F29" s="175" t="str">
        <f t="shared" si="2"/>
        <v/>
      </c>
      <c r="G29" s="175" t="str">
        <f t="shared" si="2"/>
        <v/>
      </c>
      <c r="H29" s="175" t="str">
        <f t="shared" si="2"/>
        <v/>
      </c>
      <c r="I29" s="175" t="str">
        <f t="shared" si="2"/>
        <v/>
      </c>
      <c r="J29" s="175" t="str">
        <f t="shared" si="2"/>
        <v/>
      </c>
      <c r="K29" s="175" t="str">
        <f t="shared" si="2"/>
        <v/>
      </c>
      <c r="L29" s="175" t="str">
        <f t="shared" si="2"/>
        <v/>
      </c>
      <c r="M29" s="175" t="str">
        <f t="shared" si="2"/>
        <v/>
      </c>
      <c r="N29" s="175" t="str">
        <f t="shared" si="2"/>
        <v/>
      </c>
      <c r="O29" s="175" t="str">
        <f t="shared" si="2"/>
        <v/>
      </c>
      <c r="P29" s="175" t="str">
        <f t="shared" si="2"/>
        <v/>
      </c>
      <c r="Q29" s="175" t="str">
        <f t="shared" si="2"/>
        <v/>
      </c>
      <c r="R29" s="175" t="str">
        <f t="shared" si="2"/>
        <v/>
      </c>
      <c r="S29" s="175" t="str">
        <f t="shared" si="2"/>
        <v/>
      </c>
      <c r="T29" s="175" t="str">
        <f t="shared" si="2"/>
        <v/>
      </c>
      <c r="U29" s="175" t="str">
        <f t="shared" si="2"/>
        <v/>
      </c>
      <c r="V29" s="175" t="str">
        <f t="shared" si="2"/>
        <v/>
      </c>
      <c r="W29" s="175" t="str">
        <f t="shared" si="2"/>
        <v/>
      </c>
      <c r="X29" s="175" t="str">
        <f t="shared" si="2"/>
        <v/>
      </c>
      <c r="Y29" s="175" t="str">
        <f t="shared" si="2"/>
        <v/>
      </c>
      <c r="Z29" s="175" t="str">
        <f t="shared" si="2"/>
        <v/>
      </c>
      <c r="AA29" s="175" t="str">
        <f t="shared" si="2"/>
        <v/>
      </c>
      <c r="AB29" s="175" t="str">
        <f t="shared" si="2"/>
        <v/>
      </c>
      <c r="AC29" s="175" t="str">
        <f t="shared" si="2"/>
        <v/>
      </c>
      <c r="AD29" s="175" t="str">
        <f t="shared" si="2"/>
        <v/>
      </c>
      <c r="AE29" s="175" t="str">
        <f t="shared" si="2"/>
        <v/>
      </c>
      <c r="AF29" s="175" t="str">
        <f t="shared" si="2"/>
        <v/>
      </c>
      <c r="AG29" s="175" t="str">
        <f t="shared" si="2"/>
        <v/>
      </c>
      <c r="AH29" s="175" t="str">
        <f t="shared" si="2"/>
        <v/>
      </c>
      <c r="AI29" s="175" t="str">
        <f t="shared" si="2"/>
        <v/>
      </c>
      <c r="AJ29" s="175" t="str">
        <f t="shared" si="2"/>
        <v/>
      </c>
      <c r="AK29" s="175" t="str">
        <f t="shared" si="2"/>
        <v/>
      </c>
      <c r="AL29" s="175" t="str">
        <f t="shared" si="2"/>
        <v/>
      </c>
      <c r="AM29" s="175" t="str">
        <f t="shared" si="2"/>
        <v/>
      </c>
      <c r="AN29" s="175" t="str">
        <f t="shared" si="2"/>
        <v/>
      </c>
      <c r="AO29" s="175" t="str">
        <f t="shared" si="2"/>
        <v/>
      </c>
      <c r="AP29" s="175" t="str">
        <f t="shared" si="2"/>
        <v/>
      </c>
      <c r="AQ29" s="175" t="str">
        <f t="shared" si="2"/>
        <v/>
      </c>
      <c r="AR29" s="165"/>
      <c r="AS29" s="166"/>
      <c r="AT29" s="166"/>
      <c r="AU29" s="166"/>
      <c r="AV29" s="166"/>
      <c r="AW29" s="167" t="str">
        <f>IF(COUNTBLANK(D29:AQ29)=40,"",SUMIF(D29:AQ29,"&lt;&gt;",D29:AQ29)/COUNTIF(D29:AQ29,"&gt;=0"))</f>
        <v/>
      </c>
      <c r="AX29" s="168" t="str">
        <f>IF(COUNTBLANK(D29:AQ29)=40,"",AW29/100)</f>
        <v/>
      </c>
    </row>
    <row r="30" spans="1:50" s="217" customFormat="1" ht="15.95" customHeight="1" thickTop="1" thickBot="1" x14ac:dyDescent="0.3">
      <c r="A30" s="216"/>
      <c r="B30" s="263"/>
      <c r="C30" s="169" t="s">
        <v>87</v>
      </c>
      <c r="D30" s="176" t="str">
        <f>IF(COUNTBLANK(D79:D112)=34,"",IF(SUM(D79:D112)&lt;'J560-05'!$J10,"u",IF(SUM(D79:D112)&lt;'J560-05'!$J9,"3",IF(SUM(D79:D112)&lt;'J560-05'!$J8,"4",IF(SUM(D79:D112)&lt;'J560-05'!$J7,"5",IF(SUM(D79:D112)&lt;'J560-05'!$J6,"6",IF(SUM(D79:D112)&lt;'J560-05'!$J5,"7",IF(SUM(D79:D112)&lt;'J560-05'!$J4,"8","9"))))))))</f>
        <v/>
      </c>
      <c r="E30" s="177" t="str">
        <f>IF(COUNTBLANK(E79:E112)=34,"",IF(SUM(E79:E112)&lt;'J560-05'!$J10,"u",IF(SUM(E79:E112)&lt;'J560-05'!$J9,"3",IF(SUM(E79:E112)&lt;'J560-05'!$J8,"4",IF(SUM(E79:E112)&lt;'J560-05'!$J7,"5",IF(SUM(E79:E112)&lt;'J560-05'!$J6,"6",IF(SUM(E79:E112)&lt;'J560-05'!$J5,"7",IF(SUM(E79:E112)&lt;'J560-05'!$J4,"8","9"))))))))</f>
        <v/>
      </c>
      <c r="F30" s="177" t="str">
        <f>IF(COUNTBLANK(F79:F112)=34,"",IF(SUM(F79:F112)&lt;'J560-05'!$J10,"u",IF(SUM(F79:F112)&lt;'J560-05'!$J9,"3",IF(SUM(F79:F112)&lt;'J560-05'!$J8,"4",IF(SUM(F79:F112)&lt;'J560-05'!$J7,"5",IF(SUM(F79:F112)&lt;'J560-05'!$J6,"6",IF(SUM(F79:F112)&lt;'J560-05'!$J5,"7",IF(SUM(F79:F112)&lt;'J560-05'!$J4,"8","9"))))))))</f>
        <v/>
      </c>
      <c r="G30" s="177" t="str">
        <f>IF(COUNTBLANK(G79:G112)=34,"",IF(SUM(G79:G112)&lt;'J560-05'!$J10,"u",IF(SUM(G79:G112)&lt;'J560-05'!$J9,"3",IF(SUM(G79:G112)&lt;'J560-05'!$J8,"4",IF(SUM(G79:G112)&lt;'J560-05'!$J7,"5",IF(SUM(G79:G112)&lt;'J560-05'!$J6,"6",IF(SUM(G79:G112)&lt;'J560-05'!$J5,"7",IF(SUM(G79:G112)&lt;'J560-05'!$J4,"8","9"))))))))</f>
        <v/>
      </c>
      <c r="H30" s="177" t="str">
        <f>IF(COUNTBLANK(H79:H112)=34,"",IF(SUM(H79:H112)&lt;'J560-05'!$J10,"u",IF(SUM(H79:H112)&lt;'J560-05'!$J9,"3",IF(SUM(H79:H112)&lt;'J560-05'!$J8,"4",IF(SUM(H79:H112)&lt;'J560-05'!$J7,"5",IF(SUM(H79:H112)&lt;'J560-05'!$J6,"6",IF(SUM(H79:H112)&lt;'J560-05'!$J5,"7",IF(SUM(H79:H112)&lt;'J560-05'!$J4,"8","9"))))))))</f>
        <v/>
      </c>
      <c r="I30" s="177" t="str">
        <f>IF(COUNTBLANK(I79:I112)=34,"",IF(SUM(I79:I112)&lt;'J560-05'!$J10,"u",IF(SUM(I79:I112)&lt;'J560-05'!$J9,"3",IF(SUM(I79:I112)&lt;'J560-05'!$J8,"4",IF(SUM(I79:I112)&lt;'J560-05'!$J7,"5",IF(SUM(I79:I112)&lt;'J560-05'!$J6,"6",IF(SUM(I79:I112)&lt;'J560-05'!$J5,"7",IF(SUM(I79:I112)&lt;'J560-05'!$J4,"8","9"))))))))</f>
        <v/>
      </c>
      <c r="J30" s="177" t="str">
        <f>IF(COUNTBLANK(J79:J112)=34,"",IF(SUM(J79:J112)&lt;'J560-05'!$J10,"u",IF(SUM(J79:J112)&lt;'J560-05'!$J9,"3",IF(SUM(J79:J112)&lt;'J560-05'!$J8,"4",IF(SUM(J79:J112)&lt;'J560-05'!$J7,"5",IF(SUM(J79:J112)&lt;'J560-05'!$J6,"6",IF(SUM(J79:J112)&lt;'J560-05'!$J5,"7",IF(SUM(J79:J112)&lt;'J560-05'!$J4,"8","9"))))))))</f>
        <v/>
      </c>
      <c r="K30" s="177" t="str">
        <f>IF(COUNTBLANK(K79:K112)=34,"",IF(SUM(K79:K112)&lt;'J560-05'!$J10,"u",IF(SUM(K79:K112)&lt;'J560-05'!$J9,"3",IF(SUM(K79:K112)&lt;'J560-05'!$J8,"4",IF(SUM(K79:K112)&lt;'J560-05'!$J7,"5",IF(SUM(K79:K112)&lt;'J560-05'!$J6,"6",IF(SUM(K79:K112)&lt;'J560-05'!$J5,"7",IF(SUM(K79:K112)&lt;'J560-05'!$J4,"8","9"))))))))</f>
        <v/>
      </c>
      <c r="L30" s="177" t="str">
        <f>IF(COUNTBLANK(L79:L112)=34,"",IF(SUM(L79:L112)&lt;'J560-05'!$J10,"u",IF(SUM(L79:L112)&lt;'J560-05'!$J9,"3",IF(SUM(L79:L112)&lt;'J560-05'!$J8,"4",IF(SUM(L79:L112)&lt;'J560-05'!$J7,"5",IF(SUM(L79:L112)&lt;'J560-05'!$J6,"6",IF(SUM(L79:L112)&lt;'J560-05'!$J5,"7",IF(SUM(L79:L112)&lt;'J560-05'!$J4,"8","9"))))))))</f>
        <v/>
      </c>
      <c r="M30" s="177" t="str">
        <f>IF(COUNTBLANK(M79:M112)=34,"",IF(SUM(M79:M112)&lt;'J560-05'!$J10,"u",IF(SUM(M79:M112)&lt;'J560-05'!$J9,"3",IF(SUM(M79:M112)&lt;'J560-05'!$J8,"4",IF(SUM(M79:M112)&lt;'J560-05'!$J7,"5",IF(SUM(M79:M112)&lt;'J560-05'!$J6,"6",IF(SUM(M79:M112)&lt;'J560-05'!$J5,"7",IF(SUM(M79:M112)&lt;'J560-05'!$J4,"8","9"))))))))</f>
        <v/>
      </c>
      <c r="N30" s="177" t="str">
        <f>IF(COUNTBLANK(N79:N112)=34,"",IF(SUM(N79:N112)&lt;'J560-05'!$J10,"u",IF(SUM(N79:N112)&lt;'J560-05'!$J9,"3",IF(SUM(N79:N112)&lt;'J560-05'!$J8,"4",IF(SUM(N79:N112)&lt;'J560-05'!$J7,"5",IF(SUM(N79:N112)&lt;'J560-05'!$J6,"6",IF(SUM(N79:N112)&lt;'J560-05'!$J5,"7",IF(SUM(N79:N112)&lt;'J560-05'!$J4,"8","9"))))))))</f>
        <v/>
      </c>
      <c r="O30" s="177" t="str">
        <f>IF(COUNTBLANK(O79:O112)=34,"",IF(SUM(O79:O112)&lt;'J560-05'!$J10,"u",IF(SUM(O79:O112)&lt;'J560-05'!$J9,"3",IF(SUM(O79:O112)&lt;'J560-05'!$J8,"4",IF(SUM(O79:O112)&lt;'J560-05'!$J7,"5",IF(SUM(O79:O112)&lt;'J560-05'!$J6,"6",IF(SUM(O79:O112)&lt;'J560-05'!$J5,"7",IF(SUM(O79:O112)&lt;'J560-05'!$J4,"8","9"))))))))</f>
        <v/>
      </c>
      <c r="P30" s="177" t="str">
        <f>IF(COUNTBLANK(P79:P112)=34,"",IF(SUM(P79:P112)&lt;'J560-05'!$J10,"u",IF(SUM(P79:P112)&lt;'J560-05'!$J9,"3",IF(SUM(P79:P112)&lt;'J560-05'!$J8,"4",IF(SUM(P79:P112)&lt;'J560-05'!$J7,"5",IF(SUM(P79:P112)&lt;'J560-05'!$J6,"6",IF(SUM(P79:P112)&lt;'J560-05'!$J5,"7",IF(SUM(P79:P112)&lt;'J560-05'!$J4,"8","9"))))))))</f>
        <v/>
      </c>
      <c r="Q30" s="177" t="str">
        <f>IF(COUNTBLANK(Q79:Q112)=34,"",IF(SUM(Q79:Q112)&lt;'J560-05'!$J10,"u",IF(SUM(Q79:Q112)&lt;'J560-05'!$J9,"3",IF(SUM(Q79:Q112)&lt;'J560-05'!$J8,"4",IF(SUM(Q79:Q112)&lt;'J560-05'!$J7,"5",IF(SUM(Q79:Q112)&lt;'J560-05'!$J6,"6",IF(SUM(Q79:Q112)&lt;'J560-05'!$J5,"7",IF(SUM(Q79:Q112)&lt;'J560-05'!$J4,"8","9"))))))))</f>
        <v/>
      </c>
      <c r="R30" s="177" t="str">
        <f>IF(COUNTBLANK(R79:R112)=34,"",IF(SUM(R79:R112)&lt;'J560-05'!$J10,"u",IF(SUM(R79:R112)&lt;'J560-05'!$J9,"3",IF(SUM(R79:R112)&lt;'J560-05'!$J8,"4",IF(SUM(R79:R112)&lt;'J560-05'!$J7,"5",IF(SUM(R79:R112)&lt;'J560-05'!$J6,"6",IF(SUM(R79:R112)&lt;'J560-05'!$J5,"7",IF(SUM(R79:R112)&lt;'J560-05'!$J4,"8","9"))))))))</f>
        <v/>
      </c>
      <c r="S30" s="177" t="str">
        <f>IF(COUNTBLANK(S79:S112)=34,"",IF(SUM(S79:S112)&lt;'J560-05'!$J10,"u",IF(SUM(S79:S112)&lt;'J560-05'!$J9,"3",IF(SUM(S79:S112)&lt;'J560-05'!$J8,"4",IF(SUM(S79:S112)&lt;'J560-05'!$J7,"5",IF(SUM(S79:S112)&lt;'J560-05'!$J6,"6",IF(SUM(S79:S112)&lt;'J560-05'!$J5,"7",IF(SUM(S79:S112)&lt;'J560-05'!$J4,"8","9"))))))))</f>
        <v/>
      </c>
      <c r="T30" s="177" t="str">
        <f>IF(COUNTBLANK(T79:T112)=34,"",IF(SUM(T79:T112)&lt;'J560-05'!$J10,"u",IF(SUM(T79:T112)&lt;'J560-05'!$J9,"3",IF(SUM(T79:T112)&lt;'J560-05'!$J8,"4",IF(SUM(T79:T112)&lt;'J560-05'!$J7,"5",IF(SUM(T79:T112)&lt;'J560-05'!$J6,"6",IF(SUM(T79:T112)&lt;'J560-05'!$J5,"7",IF(SUM(T79:T112)&lt;'J560-05'!$J4,"8","9"))))))))</f>
        <v/>
      </c>
      <c r="U30" s="177" t="str">
        <f>IF(COUNTBLANK(U79:U112)=34,"",IF(SUM(U79:U112)&lt;'J560-05'!$J10,"u",IF(SUM(U79:U112)&lt;'J560-05'!$J9,"3",IF(SUM(U79:U112)&lt;'J560-05'!$J8,"4",IF(SUM(U79:U112)&lt;'J560-05'!$J7,"5",IF(SUM(U79:U112)&lt;'J560-05'!$J6,"6",IF(SUM(U79:U112)&lt;'J560-05'!$J5,"7",IF(SUM(U79:U112)&lt;'J560-05'!$J4,"8","9"))))))))</f>
        <v/>
      </c>
      <c r="V30" s="177" t="str">
        <f>IF(COUNTBLANK(V79:V112)=34,"",IF(SUM(V79:V112)&lt;'J560-05'!$J10,"u",IF(SUM(V79:V112)&lt;'J560-05'!$J9,"3",IF(SUM(V79:V112)&lt;'J560-05'!$J8,"4",IF(SUM(V79:V112)&lt;'J560-05'!$J7,"5",IF(SUM(V79:V112)&lt;'J560-05'!$J6,"6",IF(SUM(V79:V112)&lt;'J560-05'!$J5,"7",IF(SUM(V79:V112)&lt;'J560-05'!$J4,"8","9"))))))))</f>
        <v/>
      </c>
      <c r="W30" s="177" t="str">
        <f>IF(COUNTBLANK(W79:W112)=34,"",IF(SUM(W79:W112)&lt;'J560-05'!$J10,"u",IF(SUM(W79:W112)&lt;'J560-05'!$J9,"3",IF(SUM(W79:W112)&lt;'J560-05'!$J8,"4",IF(SUM(W79:W112)&lt;'J560-05'!$J7,"5",IF(SUM(W79:W112)&lt;'J560-05'!$J6,"6",IF(SUM(W79:W112)&lt;'J560-05'!$J5,"7",IF(SUM(W79:W112)&lt;'J560-05'!$J4,"8","9"))))))))</f>
        <v/>
      </c>
      <c r="X30" s="177" t="str">
        <f>IF(COUNTBLANK(X79:X112)=34,"",IF(SUM(X79:X112)&lt;'J560-05'!$J10,"u",IF(SUM(X79:X112)&lt;'J560-05'!$J9,"3",IF(SUM(X79:X112)&lt;'J560-05'!$J8,"4",IF(SUM(X79:X112)&lt;'J560-05'!$J7,"5",IF(SUM(X79:X112)&lt;'J560-05'!$J6,"6",IF(SUM(X79:X112)&lt;'J560-05'!$J5,"7",IF(SUM(X79:X112)&lt;'J560-05'!$J4,"8","9"))))))))</f>
        <v/>
      </c>
      <c r="Y30" s="177" t="str">
        <f>IF(COUNTBLANK(Y79:Y112)=34,"",IF(SUM(Y79:Y112)&lt;'J560-05'!$J10,"u",IF(SUM(Y79:Y112)&lt;'J560-05'!$J9,"3",IF(SUM(Y79:Y112)&lt;'J560-05'!$J8,"4",IF(SUM(Y79:Y112)&lt;'J560-05'!$J7,"5",IF(SUM(Y79:Y112)&lt;'J560-05'!$J6,"6",IF(SUM(Y79:Y112)&lt;'J560-05'!$J5,"7",IF(SUM(Y79:Y112)&lt;'J560-05'!$J4,"8","9"))))))))</f>
        <v/>
      </c>
      <c r="Z30" s="177" t="str">
        <f>IF(COUNTBLANK(Z79:Z112)=34,"",IF(SUM(Z79:Z112)&lt;'J560-05'!$J10,"u",IF(SUM(Z79:Z112)&lt;'J560-05'!$J9,"3",IF(SUM(Z79:Z112)&lt;'J560-05'!$J8,"4",IF(SUM(Z79:Z112)&lt;'J560-05'!$J7,"5",IF(SUM(Z79:Z112)&lt;'J560-05'!$J6,"6",IF(SUM(Z79:Z112)&lt;'J560-05'!$J5,"7",IF(SUM(Z79:Z112)&lt;'J560-05'!$J4,"8","9"))))))))</f>
        <v/>
      </c>
      <c r="AA30" s="177" t="str">
        <f>IF(COUNTBLANK(AA79:AA112)=34,"",IF(SUM(AA79:AA112)&lt;'J560-05'!$J10,"u",IF(SUM(AA79:AA112)&lt;'J560-05'!$J9,"3",IF(SUM(AA79:AA112)&lt;'J560-05'!$J8,"4",IF(SUM(AA79:AA112)&lt;'J560-05'!$J7,"5",IF(SUM(AA79:AA112)&lt;'J560-05'!$J6,"6",IF(SUM(AA79:AA112)&lt;'J560-05'!$J5,"7",IF(SUM(AA79:AA112)&lt;'J560-05'!$J4,"8","9"))))))))</f>
        <v/>
      </c>
      <c r="AB30" s="177" t="str">
        <f>IF(COUNTBLANK(AB79:AB112)=34,"",IF(SUM(AB79:AB112)&lt;'J560-05'!$J10,"u",IF(SUM(AB79:AB112)&lt;'J560-05'!$J9,"3",IF(SUM(AB79:AB112)&lt;'J560-05'!$J8,"4",IF(SUM(AB79:AB112)&lt;'J560-05'!$J7,"5",IF(SUM(AB79:AB112)&lt;'J560-05'!$J6,"6",IF(SUM(AB79:AB112)&lt;'J560-05'!$J5,"7",IF(SUM(AB79:AB112)&lt;'J560-05'!$J4,"8","9"))))))))</f>
        <v/>
      </c>
      <c r="AC30" s="177" t="str">
        <f>IF(COUNTBLANK(AC79:AC112)=34,"",IF(SUM(AC79:AC112)&lt;'J560-05'!$J10,"u",IF(SUM(AC79:AC112)&lt;'J560-05'!$J9,"3",IF(SUM(AC79:AC112)&lt;'J560-05'!$J8,"4",IF(SUM(AC79:AC112)&lt;'J560-05'!$J7,"5",IF(SUM(AC79:AC112)&lt;'J560-05'!$J6,"6",IF(SUM(AC79:AC112)&lt;'J560-05'!$J5,"7",IF(SUM(AC79:AC112)&lt;'J560-05'!$J4,"8","9"))))))))</f>
        <v/>
      </c>
      <c r="AD30" s="177" t="str">
        <f>IF(COUNTBLANK(AD79:AD112)=34,"",IF(SUM(AD79:AD112)&lt;'J560-05'!$J10,"u",IF(SUM(AD79:AD112)&lt;'J560-05'!$J9,"3",IF(SUM(AD79:AD112)&lt;'J560-05'!$J8,"4",IF(SUM(AD79:AD112)&lt;'J560-05'!$J7,"5",IF(SUM(AD79:AD112)&lt;'J560-05'!$J6,"6",IF(SUM(AD79:AD112)&lt;'J560-05'!$J5,"7",IF(SUM(AD79:AD112)&lt;'J560-05'!$J4,"8","9"))))))))</f>
        <v/>
      </c>
      <c r="AE30" s="177" t="str">
        <f>IF(COUNTBLANK(AE79:AE112)=34,"",IF(SUM(AE79:AE112)&lt;'J560-05'!$J10,"u",IF(SUM(AE79:AE112)&lt;'J560-05'!$J9,"3",IF(SUM(AE79:AE112)&lt;'J560-05'!$J8,"4",IF(SUM(AE79:AE112)&lt;'J560-05'!$J7,"5",IF(SUM(AE79:AE112)&lt;'J560-05'!$J6,"6",IF(SUM(AE79:AE112)&lt;'J560-05'!$J5,"7",IF(SUM(AE79:AE112)&lt;'J560-05'!$J4,"8","9"))))))))</f>
        <v/>
      </c>
      <c r="AF30" s="177" t="str">
        <f>IF(COUNTBLANK(AF79:AF112)=34,"",IF(SUM(AF79:AF112)&lt;'J560-05'!$J10,"u",IF(SUM(AF79:AF112)&lt;'J560-05'!$J9,"3",IF(SUM(AF79:AF112)&lt;'J560-05'!$J8,"4",IF(SUM(AF79:AF112)&lt;'J560-05'!$J7,"5",IF(SUM(AF79:AF112)&lt;'J560-05'!$J6,"6",IF(SUM(AF79:AF112)&lt;'J560-05'!$J5,"7",IF(SUM(AF79:AF112)&lt;'J560-05'!$J4,"8","9"))))))))</f>
        <v/>
      </c>
      <c r="AG30" s="177" t="str">
        <f>IF(COUNTBLANK(AG79:AG112)=34,"",IF(SUM(AG79:AG112)&lt;'J560-05'!$J10,"u",IF(SUM(AG79:AG112)&lt;'J560-05'!$J9,"3",IF(SUM(AG79:AG112)&lt;'J560-05'!$J8,"4",IF(SUM(AG79:AG112)&lt;'J560-05'!$J7,"5",IF(SUM(AG79:AG112)&lt;'J560-05'!$J6,"6",IF(SUM(AG79:AG112)&lt;'J560-05'!$J5,"7",IF(SUM(AG79:AG112)&lt;'J560-05'!$J4,"8","9"))))))))</f>
        <v/>
      </c>
      <c r="AH30" s="177" t="str">
        <f>IF(COUNTBLANK(AH79:AH112)=34,"",IF(SUM(AH79:AH112)&lt;'J560-05'!$J10,"u",IF(SUM(AH79:AH112)&lt;'J560-05'!$J9,"3",IF(SUM(AH79:AH112)&lt;'J560-05'!$J8,"4",IF(SUM(AH79:AH112)&lt;'J560-05'!$J7,"5",IF(SUM(AH79:AH112)&lt;'J560-05'!$J6,"6",IF(SUM(AH79:AH112)&lt;'J560-05'!$J5,"7",IF(SUM(AH79:AH112)&lt;'J560-05'!$J4,"8","9"))))))))</f>
        <v/>
      </c>
      <c r="AI30" s="177" t="str">
        <f>IF(COUNTBLANK(AI79:AI112)=34,"",IF(SUM(AI79:AI112)&lt;'J560-05'!$J10,"u",IF(SUM(AI79:AI112)&lt;'J560-05'!$J9,"3",IF(SUM(AI79:AI112)&lt;'J560-05'!$J8,"4",IF(SUM(AI79:AI112)&lt;'J560-05'!$J7,"5",IF(SUM(AI79:AI112)&lt;'J560-05'!$J6,"6",IF(SUM(AI79:AI112)&lt;'J560-05'!$J5,"7",IF(SUM(AI79:AI112)&lt;'J560-05'!$J4,"8","9"))))))))</f>
        <v/>
      </c>
      <c r="AJ30" s="177" t="str">
        <f>IF(COUNTBLANK(AJ79:AJ112)=34,"",IF(SUM(AJ79:AJ112)&lt;'J560-05'!$J10,"u",IF(SUM(AJ79:AJ112)&lt;'J560-05'!$J9,"3",IF(SUM(AJ79:AJ112)&lt;'J560-05'!$J8,"4",IF(SUM(AJ79:AJ112)&lt;'J560-05'!$J7,"5",IF(SUM(AJ79:AJ112)&lt;'J560-05'!$J6,"6",IF(SUM(AJ79:AJ112)&lt;'J560-05'!$J5,"7",IF(SUM(AJ79:AJ112)&lt;'J560-05'!$J4,"8","9"))))))))</f>
        <v/>
      </c>
      <c r="AK30" s="177" t="str">
        <f>IF(COUNTBLANK(AK79:AK112)=34,"",IF(SUM(AK79:AK112)&lt;'J560-05'!$J10,"u",IF(SUM(AK79:AK112)&lt;'J560-05'!$J9,"3",IF(SUM(AK79:AK112)&lt;'J560-05'!$J8,"4",IF(SUM(AK79:AK112)&lt;'J560-05'!$J7,"5",IF(SUM(AK79:AK112)&lt;'J560-05'!$J6,"6",IF(SUM(AK79:AK112)&lt;'J560-05'!$J5,"7",IF(SUM(AK79:AK112)&lt;'J560-05'!$J4,"8","9"))))))))</f>
        <v/>
      </c>
      <c r="AL30" s="177" t="str">
        <f>IF(COUNTBLANK(AL79:AL112)=34,"",IF(SUM(AL79:AL112)&lt;'J560-05'!$J10,"u",IF(SUM(AL79:AL112)&lt;'J560-05'!$J9,"3",IF(SUM(AL79:AL112)&lt;'J560-05'!$J8,"4",IF(SUM(AL79:AL112)&lt;'J560-05'!$J7,"5",IF(SUM(AL79:AL112)&lt;'J560-05'!$J6,"6",IF(SUM(AL79:AL112)&lt;'J560-05'!$J5,"7",IF(SUM(AL79:AL112)&lt;'J560-05'!$J4,"8","9"))))))))</f>
        <v/>
      </c>
      <c r="AM30" s="177" t="str">
        <f>IF(COUNTBLANK(AM79:AM112)=34,"",IF(SUM(AM79:AM112)&lt;'J560-05'!$J10,"u",IF(SUM(AM79:AM112)&lt;'J560-05'!$J9,"3",IF(SUM(AM79:AM112)&lt;'J560-05'!$J8,"4",IF(SUM(AM79:AM112)&lt;'J560-05'!$J7,"5",IF(SUM(AM79:AM112)&lt;'J560-05'!$J6,"6",IF(SUM(AM79:AM112)&lt;'J560-05'!$J5,"7",IF(SUM(AM79:AM112)&lt;'J560-05'!$J4,"8","9"))))))))</f>
        <v/>
      </c>
      <c r="AN30" s="177" t="str">
        <f>IF(COUNTBLANK(AN79:AN112)=34,"",IF(SUM(AN79:AN112)&lt;'J560-05'!$J10,"u",IF(SUM(AN79:AN112)&lt;'J560-05'!$J9,"3",IF(SUM(AN79:AN112)&lt;'J560-05'!$J8,"4",IF(SUM(AN79:AN112)&lt;'J560-05'!$J7,"5",IF(SUM(AN79:AN112)&lt;'J560-05'!$J6,"6",IF(SUM(AN79:AN112)&lt;'J560-05'!$J5,"7",IF(SUM(AN79:AN112)&lt;'J560-05'!$J4,"8","9"))))))))</f>
        <v/>
      </c>
      <c r="AO30" s="177" t="str">
        <f>IF(COUNTBLANK(AO79:AO112)=34,"",IF(SUM(AO79:AO112)&lt;'J560-05'!$J10,"u",IF(SUM(AO79:AO112)&lt;'J560-05'!$J9,"3",IF(SUM(AO79:AO112)&lt;'J560-05'!$J8,"4",IF(SUM(AO79:AO112)&lt;'J560-05'!$J7,"5",IF(SUM(AO79:AO112)&lt;'J560-05'!$J6,"6",IF(SUM(AO79:AO112)&lt;'J560-05'!$J5,"7",IF(SUM(AO79:AO112)&lt;'J560-05'!$J4,"8","9"))))))))</f>
        <v/>
      </c>
      <c r="AP30" s="177" t="str">
        <f>IF(COUNTBLANK(AP79:AP112)=34,"",IF(SUM(AP79:AP112)&lt;'J560-05'!$J10,"u",IF(SUM(AP79:AP112)&lt;'J560-05'!$J9,"3",IF(SUM(AP79:AP112)&lt;'J560-05'!$J8,"4",IF(SUM(AP79:AP112)&lt;'J560-05'!$J7,"5",IF(SUM(AP79:AP112)&lt;'J560-05'!$J6,"6",IF(SUM(AP79:AP112)&lt;'J560-05'!$J5,"7",IF(SUM(AP79:AP112)&lt;'J560-05'!$J4,"8","9"))))))))</f>
        <v/>
      </c>
      <c r="AQ30" s="177" t="str">
        <f>IF(COUNTBLANK(AQ79:AQ112)=34,"",IF(SUM(AQ79:AQ112)&lt;'J560-05'!$J10,"u",IF(SUM(AQ79:AQ112)&lt;'J560-05'!$J9,"3",IF(SUM(AQ79:AQ112)&lt;'J560-05'!$J8,"4",IF(SUM(AQ79:AQ112)&lt;'J560-05'!$J7,"5",IF(SUM(AQ79:AQ112)&lt;'J560-05'!$J6,"6",IF(SUM(AQ79:AQ112)&lt;'J560-05'!$J5,"7",IF(SUM(AQ79:AQ112)&lt;'J560-05'!$J4,"8","9"))))))))</f>
        <v/>
      </c>
      <c r="AR30" s="178"/>
      <c r="AS30" s="178"/>
      <c r="AT30" s="178"/>
      <c r="AU30" s="178"/>
      <c r="AV30" s="165"/>
      <c r="AW30" s="172"/>
      <c r="AX30" s="173"/>
    </row>
    <row r="31" spans="1:50" s="217" customFormat="1" ht="15.95" customHeight="1" thickTop="1" thickBot="1" x14ac:dyDescent="0.3">
      <c r="A31" s="216"/>
      <c r="B31" s="307" t="s">
        <v>32</v>
      </c>
      <c r="C31" s="162" t="s">
        <v>86</v>
      </c>
      <c r="D31" s="174" t="str">
        <f>IF(COUNTBLANK(D114:D143)=30,"",SUM(D114:D143))</f>
        <v/>
      </c>
      <c r="E31" s="175" t="str">
        <f t="shared" ref="E31:AQ31" si="3">IF(COUNTBLANK(E114:E143)=30,"",SUM(E114:E143))</f>
        <v/>
      </c>
      <c r="F31" s="175" t="str">
        <f t="shared" si="3"/>
        <v/>
      </c>
      <c r="G31" s="175" t="str">
        <f t="shared" si="3"/>
        <v/>
      </c>
      <c r="H31" s="175" t="str">
        <f t="shared" si="3"/>
        <v/>
      </c>
      <c r="I31" s="175" t="str">
        <f t="shared" si="3"/>
        <v/>
      </c>
      <c r="J31" s="175" t="str">
        <f t="shared" si="3"/>
        <v/>
      </c>
      <c r="K31" s="175" t="str">
        <f t="shared" si="3"/>
        <v/>
      </c>
      <c r="L31" s="175" t="str">
        <f t="shared" si="3"/>
        <v/>
      </c>
      <c r="M31" s="175" t="str">
        <f t="shared" si="3"/>
        <v/>
      </c>
      <c r="N31" s="175" t="str">
        <f t="shared" si="3"/>
        <v/>
      </c>
      <c r="O31" s="175" t="str">
        <f t="shared" si="3"/>
        <v/>
      </c>
      <c r="P31" s="175" t="str">
        <f t="shared" si="3"/>
        <v/>
      </c>
      <c r="Q31" s="175" t="str">
        <f t="shared" si="3"/>
        <v/>
      </c>
      <c r="R31" s="175" t="str">
        <f t="shared" si="3"/>
        <v/>
      </c>
      <c r="S31" s="175" t="str">
        <f t="shared" si="3"/>
        <v/>
      </c>
      <c r="T31" s="175" t="str">
        <f t="shared" si="3"/>
        <v/>
      </c>
      <c r="U31" s="175" t="str">
        <f t="shared" si="3"/>
        <v/>
      </c>
      <c r="V31" s="175" t="str">
        <f t="shared" si="3"/>
        <v/>
      </c>
      <c r="W31" s="175" t="str">
        <f t="shared" si="3"/>
        <v/>
      </c>
      <c r="X31" s="175" t="str">
        <f t="shared" si="3"/>
        <v/>
      </c>
      <c r="Y31" s="175" t="str">
        <f t="shared" si="3"/>
        <v/>
      </c>
      <c r="Z31" s="175" t="str">
        <f t="shared" si="3"/>
        <v/>
      </c>
      <c r="AA31" s="175" t="str">
        <f t="shared" si="3"/>
        <v/>
      </c>
      <c r="AB31" s="175" t="str">
        <f t="shared" si="3"/>
        <v/>
      </c>
      <c r="AC31" s="175" t="str">
        <f t="shared" si="3"/>
        <v/>
      </c>
      <c r="AD31" s="175" t="str">
        <f t="shared" si="3"/>
        <v/>
      </c>
      <c r="AE31" s="175" t="str">
        <f t="shared" si="3"/>
        <v/>
      </c>
      <c r="AF31" s="175" t="str">
        <f t="shared" si="3"/>
        <v/>
      </c>
      <c r="AG31" s="175" t="str">
        <f t="shared" si="3"/>
        <v/>
      </c>
      <c r="AH31" s="175" t="str">
        <f t="shared" si="3"/>
        <v/>
      </c>
      <c r="AI31" s="175" t="str">
        <f t="shared" si="3"/>
        <v/>
      </c>
      <c r="AJ31" s="175" t="str">
        <f t="shared" si="3"/>
        <v/>
      </c>
      <c r="AK31" s="175" t="str">
        <f t="shared" si="3"/>
        <v/>
      </c>
      <c r="AL31" s="175" t="str">
        <f t="shared" si="3"/>
        <v/>
      </c>
      <c r="AM31" s="175" t="str">
        <f t="shared" si="3"/>
        <v/>
      </c>
      <c r="AN31" s="175" t="str">
        <f t="shared" si="3"/>
        <v/>
      </c>
      <c r="AO31" s="175" t="str">
        <f t="shared" si="3"/>
        <v/>
      </c>
      <c r="AP31" s="175" t="str">
        <f t="shared" si="3"/>
        <v/>
      </c>
      <c r="AQ31" s="175" t="str">
        <f t="shared" si="3"/>
        <v/>
      </c>
      <c r="AR31" s="165"/>
      <c r="AS31" s="166"/>
      <c r="AT31" s="166"/>
      <c r="AU31" s="166"/>
      <c r="AV31" s="166"/>
      <c r="AW31" s="167" t="str">
        <f>IF(COUNTBLANK(D31:AQ31)=40,"",SUMIF(D31:AQ31,"&lt;&gt;",D31:AQ31)/COUNTIF(D31:AQ31,"&gt;=0"))</f>
        <v/>
      </c>
      <c r="AX31" s="168" t="str">
        <f>IF(COUNTBLANK(D31:AQ31)=40,"",AW31/100)</f>
        <v/>
      </c>
    </row>
    <row r="32" spans="1:50" s="217" customFormat="1" ht="15.95" customHeight="1" thickTop="1" thickBot="1" x14ac:dyDescent="0.3">
      <c r="A32" s="216"/>
      <c r="B32" s="308"/>
      <c r="C32" s="169" t="s">
        <v>87</v>
      </c>
      <c r="D32" s="176" t="str">
        <f>IF(COUNTBLANK(D114:D143)=30,"",IF(SUM(D114:D143)&lt;'J560-06'!$J10,"u",IF(SUM(D114:D143)&lt;'J560-06'!$J9,"3",IF(SUM(D114:D143)&lt;'J560-06'!$J8,"4",IF(SUM(D114:D143)&lt;'J560-06'!$J7,"5",IF(SUM(D114:D143)&lt;'J560-06'!$J6,"6",IF(SUM(D114:D143)&lt;'J560-06'!$J5,"7",IF(SUM(D114:D143)&lt;'J560-06'!$J4,"8","9"))))))))</f>
        <v/>
      </c>
      <c r="E32" s="177" t="str">
        <f>IF(COUNTBLANK(E114:E143)=30,"",IF(SUM(E114:E143)&lt;'J560-06'!$J10,"u",IF(SUM(E114:E143)&lt;'J560-06'!$J9,"3",IF(SUM(E114:E143)&lt;'J560-06'!$J8,"4",IF(SUM(E114:E143)&lt;'J560-06'!$J7,"5",IF(SUM(E114:E143)&lt;'J560-06'!$J6,"6",IF(SUM(E114:E143)&lt;'J560-06'!$J5,"7",IF(SUM(E114:E143)&lt;'J560-06'!$J4,"8","9"))))))))</f>
        <v/>
      </c>
      <c r="F32" s="177" t="str">
        <f>IF(COUNTBLANK(F114:F143)=30,"",IF(SUM(F114:F143)&lt;'J560-06'!$J10,"u",IF(SUM(F114:F143)&lt;'J560-06'!$J9,"3",IF(SUM(F114:F143)&lt;'J560-06'!$J8,"4",IF(SUM(F114:F143)&lt;'J560-06'!$J7,"5",IF(SUM(F114:F143)&lt;'J560-06'!$J6,"6",IF(SUM(F114:F143)&lt;'J560-06'!$J5,"7",IF(SUM(F114:F143)&lt;'J560-06'!$J4,"8","9"))))))))</f>
        <v/>
      </c>
      <c r="G32" s="177" t="str">
        <f>IF(COUNTBLANK(G114:G143)=30,"",IF(SUM(G114:G143)&lt;'J560-06'!$J10,"u",IF(SUM(G114:G143)&lt;'J560-06'!$J9,"3",IF(SUM(G114:G143)&lt;'J560-06'!$J8,"4",IF(SUM(G114:G143)&lt;'J560-06'!$J7,"5",IF(SUM(G114:G143)&lt;'J560-06'!$J6,"6",IF(SUM(G114:G143)&lt;'J560-06'!$J5,"7",IF(SUM(G114:G143)&lt;'J560-06'!$J4,"8","9"))))))))</f>
        <v/>
      </c>
      <c r="H32" s="177" t="str">
        <f>IF(COUNTBLANK(H114:H143)=30,"",IF(SUM(H114:H143)&lt;'J560-06'!$J10,"u",IF(SUM(H114:H143)&lt;'J560-06'!$J9,"3",IF(SUM(H114:H143)&lt;'J560-06'!$J8,"4",IF(SUM(H114:H143)&lt;'J560-06'!$J7,"5",IF(SUM(H114:H143)&lt;'J560-06'!$J6,"6",IF(SUM(H114:H143)&lt;'J560-06'!$J5,"7",IF(SUM(H114:H143)&lt;'J560-06'!$J4,"8","9"))))))))</f>
        <v/>
      </c>
      <c r="I32" s="177" t="str">
        <f>IF(COUNTBLANK(I114:I143)=30,"",IF(SUM(I114:I143)&lt;'J560-06'!$J10,"u",IF(SUM(I114:I143)&lt;'J560-06'!$J9,"3",IF(SUM(I114:I143)&lt;'J560-06'!$J8,"4",IF(SUM(I114:I143)&lt;'J560-06'!$J7,"5",IF(SUM(I114:I143)&lt;'J560-06'!$J6,"6",IF(SUM(I114:I143)&lt;'J560-06'!$J5,"7",IF(SUM(I114:I143)&lt;'J560-06'!$J4,"8","9"))))))))</f>
        <v/>
      </c>
      <c r="J32" s="177" t="str">
        <f>IF(COUNTBLANK(J114:J143)=30,"",IF(SUM(J114:J143)&lt;'J560-06'!$J10,"u",IF(SUM(J114:J143)&lt;'J560-06'!$J9,"3",IF(SUM(J114:J143)&lt;'J560-06'!$J8,"4",IF(SUM(J114:J143)&lt;'J560-06'!$J7,"5",IF(SUM(J114:J143)&lt;'J560-06'!$J6,"6",IF(SUM(J114:J143)&lt;'J560-06'!$J5,"7",IF(SUM(J114:J143)&lt;'J560-06'!$J4,"8","9"))))))))</f>
        <v/>
      </c>
      <c r="K32" s="177" t="str">
        <f>IF(COUNTBLANK(K114:K143)=30,"",IF(SUM(K114:K143)&lt;'J560-06'!$J10,"u",IF(SUM(K114:K143)&lt;'J560-06'!$J9,"3",IF(SUM(K114:K143)&lt;'J560-06'!$J8,"4",IF(SUM(K114:K143)&lt;'J560-06'!$J7,"5",IF(SUM(K114:K143)&lt;'J560-06'!$J6,"6",IF(SUM(K114:K143)&lt;'J560-06'!$J5,"7",IF(SUM(K114:K143)&lt;'J560-06'!$J4,"8","9"))))))))</f>
        <v/>
      </c>
      <c r="L32" s="177" t="str">
        <f>IF(COUNTBLANK(L114:L143)=30,"",IF(SUM(L114:L143)&lt;'J560-06'!$J10,"u",IF(SUM(L114:L143)&lt;'J560-06'!$J9,"3",IF(SUM(L114:L143)&lt;'J560-06'!$J8,"4",IF(SUM(L114:L143)&lt;'J560-06'!$J7,"5",IF(SUM(L114:L143)&lt;'J560-06'!$J6,"6",IF(SUM(L114:L143)&lt;'J560-06'!$J5,"7",IF(SUM(L114:L143)&lt;'J560-06'!$J4,"8","9"))))))))</f>
        <v/>
      </c>
      <c r="M32" s="177" t="str">
        <f>IF(COUNTBLANK(M114:M143)=30,"",IF(SUM(M114:M143)&lt;'J560-06'!$J10,"u",IF(SUM(M114:M143)&lt;'J560-06'!$J9,"3",IF(SUM(M114:M143)&lt;'J560-06'!$J8,"4",IF(SUM(M114:M143)&lt;'J560-06'!$J7,"5",IF(SUM(M114:M143)&lt;'J560-06'!$J6,"6",IF(SUM(M114:M143)&lt;'J560-06'!$J5,"7",IF(SUM(M114:M143)&lt;'J560-06'!$J4,"8","9"))))))))</f>
        <v/>
      </c>
      <c r="N32" s="177" t="str">
        <f>IF(COUNTBLANK(N114:N143)=30,"",IF(SUM(N114:N143)&lt;'J560-06'!$J10,"u",IF(SUM(N114:N143)&lt;'J560-06'!$J9,"3",IF(SUM(N114:N143)&lt;'J560-06'!$J8,"4",IF(SUM(N114:N143)&lt;'J560-06'!$J7,"5",IF(SUM(N114:N143)&lt;'J560-06'!$J6,"6",IF(SUM(N114:N143)&lt;'J560-06'!$J5,"7",IF(SUM(N114:N143)&lt;'J560-06'!$J4,"8","9"))))))))</f>
        <v/>
      </c>
      <c r="O32" s="177" t="str">
        <f>IF(COUNTBLANK(O114:O143)=30,"",IF(SUM(O114:O143)&lt;'J560-06'!$J10,"u",IF(SUM(O114:O143)&lt;'J560-06'!$J9,"3",IF(SUM(O114:O143)&lt;'J560-06'!$J8,"4",IF(SUM(O114:O143)&lt;'J560-06'!$J7,"5",IF(SUM(O114:O143)&lt;'J560-06'!$J6,"6",IF(SUM(O114:O143)&lt;'J560-06'!$J5,"7",IF(SUM(O114:O143)&lt;'J560-06'!$J4,"8","9"))))))))</f>
        <v/>
      </c>
      <c r="P32" s="177" t="str">
        <f>IF(COUNTBLANK(P114:P143)=30,"",IF(SUM(P114:P143)&lt;'J560-06'!$J10,"u",IF(SUM(P114:P143)&lt;'J560-06'!$J9,"3",IF(SUM(P114:P143)&lt;'J560-06'!$J8,"4",IF(SUM(P114:P143)&lt;'J560-06'!$J7,"5",IF(SUM(P114:P143)&lt;'J560-06'!$J6,"6",IF(SUM(P114:P143)&lt;'J560-06'!$J5,"7",IF(SUM(P114:P143)&lt;'J560-06'!$J4,"8","9"))))))))</f>
        <v/>
      </c>
      <c r="Q32" s="177" t="str">
        <f>IF(COUNTBLANK(Q114:Q143)=30,"",IF(SUM(Q114:Q143)&lt;'J560-06'!$J10,"u",IF(SUM(Q114:Q143)&lt;'J560-06'!$J9,"3",IF(SUM(Q114:Q143)&lt;'J560-06'!$J8,"4",IF(SUM(Q114:Q143)&lt;'J560-06'!$J7,"5",IF(SUM(Q114:Q143)&lt;'J560-06'!$J6,"6",IF(SUM(Q114:Q143)&lt;'J560-06'!$J5,"7",IF(SUM(Q114:Q143)&lt;'J560-06'!$J4,"8","9"))))))))</f>
        <v/>
      </c>
      <c r="R32" s="177" t="str">
        <f>IF(COUNTBLANK(R114:R143)=30,"",IF(SUM(R114:R143)&lt;'J560-06'!$J10,"u",IF(SUM(R114:R143)&lt;'J560-06'!$J9,"3",IF(SUM(R114:R143)&lt;'J560-06'!$J8,"4",IF(SUM(R114:R143)&lt;'J560-06'!$J7,"5",IF(SUM(R114:R143)&lt;'J560-06'!$J6,"6",IF(SUM(R114:R143)&lt;'J560-06'!$J5,"7",IF(SUM(R114:R143)&lt;'J560-06'!$J4,"8","9"))))))))</f>
        <v/>
      </c>
      <c r="S32" s="177" t="str">
        <f>IF(COUNTBLANK(S114:S143)=30,"",IF(SUM(S114:S143)&lt;'J560-06'!$J10,"u",IF(SUM(S114:S143)&lt;'J560-06'!$J9,"3",IF(SUM(S114:S143)&lt;'J560-06'!$J8,"4",IF(SUM(S114:S143)&lt;'J560-06'!$J7,"5",IF(SUM(S114:S143)&lt;'J560-06'!$J6,"6",IF(SUM(S114:S143)&lt;'J560-06'!$J5,"7",IF(SUM(S114:S143)&lt;'J560-06'!$J4,"8","9"))))))))</f>
        <v/>
      </c>
      <c r="T32" s="177" t="str">
        <f>IF(COUNTBLANK(T114:T143)=30,"",IF(SUM(T114:T143)&lt;'J560-06'!$J10,"u",IF(SUM(T114:T143)&lt;'J560-06'!$J9,"3",IF(SUM(T114:T143)&lt;'J560-06'!$J8,"4",IF(SUM(T114:T143)&lt;'J560-06'!$J7,"5",IF(SUM(T114:T143)&lt;'J560-06'!$J6,"6",IF(SUM(T114:T143)&lt;'J560-06'!$J5,"7",IF(SUM(T114:T143)&lt;'J560-06'!$J4,"8","9"))))))))</f>
        <v/>
      </c>
      <c r="U32" s="177" t="str">
        <f>IF(COUNTBLANK(U114:U143)=30,"",IF(SUM(U114:U143)&lt;'J560-06'!$J10,"u",IF(SUM(U114:U143)&lt;'J560-06'!$J9,"3",IF(SUM(U114:U143)&lt;'J560-06'!$J8,"4",IF(SUM(U114:U143)&lt;'J560-06'!$J7,"5",IF(SUM(U114:U143)&lt;'J560-06'!$J6,"6",IF(SUM(U114:U143)&lt;'J560-06'!$J5,"7",IF(SUM(U114:U143)&lt;'J560-06'!$J4,"8","9"))))))))</f>
        <v/>
      </c>
      <c r="V32" s="177" t="str">
        <f>IF(COUNTBLANK(V114:V143)=30,"",IF(SUM(V114:V143)&lt;'J560-06'!$J10,"u",IF(SUM(V114:V143)&lt;'J560-06'!$J9,"3",IF(SUM(V114:V143)&lt;'J560-06'!$J8,"4",IF(SUM(V114:V143)&lt;'J560-06'!$J7,"5",IF(SUM(V114:V143)&lt;'J560-06'!$J6,"6",IF(SUM(V114:V143)&lt;'J560-06'!$J5,"7",IF(SUM(V114:V143)&lt;'J560-06'!$J4,"8","9"))))))))</f>
        <v/>
      </c>
      <c r="W32" s="177" t="str">
        <f>IF(COUNTBLANK(W114:W143)=30,"",IF(SUM(W114:W143)&lt;'J560-06'!$J10,"u",IF(SUM(W114:W143)&lt;'J560-06'!$J9,"3",IF(SUM(W114:W143)&lt;'J560-06'!$J8,"4",IF(SUM(W114:W143)&lt;'J560-06'!$J7,"5",IF(SUM(W114:W143)&lt;'J560-06'!$J6,"6",IF(SUM(W114:W143)&lt;'J560-06'!$J5,"7",IF(SUM(W114:W143)&lt;'J560-06'!$J4,"8","9"))))))))</f>
        <v/>
      </c>
      <c r="X32" s="177" t="str">
        <f>IF(COUNTBLANK(X114:X143)=30,"",IF(SUM(X114:X143)&lt;'J560-06'!$J10,"u",IF(SUM(X114:X143)&lt;'J560-06'!$J9,"3",IF(SUM(X114:X143)&lt;'J560-06'!$J8,"4",IF(SUM(X114:X143)&lt;'J560-06'!$J7,"5",IF(SUM(X114:X143)&lt;'J560-06'!$J6,"6",IF(SUM(X114:X143)&lt;'J560-06'!$J5,"7",IF(SUM(X114:X143)&lt;'J560-06'!$J4,"8","9"))))))))</f>
        <v/>
      </c>
      <c r="Y32" s="177" t="str">
        <f>IF(COUNTBLANK(Y114:Y143)=30,"",IF(SUM(Y114:Y143)&lt;'J560-06'!$J10,"u",IF(SUM(Y114:Y143)&lt;'J560-06'!$J9,"3",IF(SUM(Y114:Y143)&lt;'J560-06'!$J8,"4",IF(SUM(Y114:Y143)&lt;'J560-06'!$J7,"5",IF(SUM(Y114:Y143)&lt;'J560-06'!$J6,"6",IF(SUM(Y114:Y143)&lt;'J560-06'!$J5,"7",IF(SUM(Y114:Y143)&lt;'J560-06'!$J4,"8","9"))))))))</f>
        <v/>
      </c>
      <c r="Z32" s="177" t="str">
        <f>IF(COUNTBLANK(Z114:Z143)=30,"",IF(SUM(Z114:Z143)&lt;'J560-06'!$J10,"u",IF(SUM(Z114:Z143)&lt;'J560-06'!$J9,"3",IF(SUM(Z114:Z143)&lt;'J560-06'!$J8,"4",IF(SUM(Z114:Z143)&lt;'J560-06'!$J7,"5",IF(SUM(Z114:Z143)&lt;'J560-06'!$J6,"6",IF(SUM(Z114:Z143)&lt;'J560-06'!$J5,"7",IF(SUM(Z114:Z143)&lt;'J560-06'!$J4,"8","9"))))))))</f>
        <v/>
      </c>
      <c r="AA32" s="177" t="str">
        <f>IF(COUNTBLANK(AA114:AA143)=30,"",IF(SUM(AA114:AA143)&lt;'J560-06'!$J10,"u",IF(SUM(AA114:AA143)&lt;'J560-06'!$J9,"3",IF(SUM(AA114:AA143)&lt;'J560-06'!$J8,"4",IF(SUM(AA114:AA143)&lt;'J560-06'!$J7,"5",IF(SUM(AA114:AA143)&lt;'J560-06'!$J6,"6",IF(SUM(AA114:AA143)&lt;'J560-06'!$J5,"7",IF(SUM(AA114:AA143)&lt;'J560-06'!$J4,"8","9"))))))))</f>
        <v/>
      </c>
      <c r="AB32" s="177" t="str">
        <f>IF(COUNTBLANK(AB114:AB143)=30,"",IF(SUM(AB114:AB143)&lt;'J560-06'!$J10,"u",IF(SUM(AB114:AB143)&lt;'J560-06'!$J9,"3",IF(SUM(AB114:AB143)&lt;'J560-06'!$J8,"4",IF(SUM(AB114:AB143)&lt;'J560-06'!$J7,"5",IF(SUM(AB114:AB143)&lt;'J560-06'!$J6,"6",IF(SUM(AB114:AB143)&lt;'J560-06'!$J5,"7",IF(SUM(AB114:AB143)&lt;'J560-06'!$J4,"8","9"))))))))</f>
        <v/>
      </c>
      <c r="AC32" s="177" t="str">
        <f>IF(COUNTBLANK(AC114:AC143)=30,"",IF(SUM(AC114:AC143)&lt;'J560-06'!$J10,"u",IF(SUM(AC114:AC143)&lt;'J560-06'!$J9,"3",IF(SUM(AC114:AC143)&lt;'J560-06'!$J8,"4",IF(SUM(AC114:AC143)&lt;'J560-06'!$J7,"5",IF(SUM(AC114:AC143)&lt;'J560-06'!$J6,"6",IF(SUM(AC114:AC143)&lt;'J560-06'!$J5,"7",IF(SUM(AC114:AC143)&lt;'J560-06'!$J4,"8","9"))))))))</f>
        <v/>
      </c>
      <c r="AD32" s="177" t="str">
        <f>IF(COUNTBLANK(AD114:AD143)=30,"",IF(SUM(AD114:AD143)&lt;'J560-06'!$J10,"u",IF(SUM(AD114:AD143)&lt;'J560-06'!$J9,"3",IF(SUM(AD114:AD143)&lt;'J560-06'!$J8,"4",IF(SUM(AD114:AD143)&lt;'J560-06'!$J7,"5",IF(SUM(AD114:AD143)&lt;'J560-06'!$J6,"6",IF(SUM(AD114:AD143)&lt;'J560-06'!$J5,"7",IF(SUM(AD114:AD143)&lt;'J560-06'!$J4,"8","9"))))))))</f>
        <v/>
      </c>
      <c r="AE32" s="177" t="str">
        <f>IF(COUNTBLANK(AE114:AE143)=30,"",IF(SUM(AE114:AE143)&lt;'J560-06'!$J10,"u",IF(SUM(AE114:AE143)&lt;'J560-06'!$J9,"3",IF(SUM(AE114:AE143)&lt;'J560-06'!$J8,"4",IF(SUM(AE114:AE143)&lt;'J560-06'!$J7,"5",IF(SUM(AE114:AE143)&lt;'J560-06'!$J6,"6",IF(SUM(AE114:AE143)&lt;'J560-06'!$J5,"7",IF(SUM(AE114:AE143)&lt;'J560-06'!$J4,"8","9"))))))))</f>
        <v/>
      </c>
      <c r="AF32" s="177" t="str">
        <f>IF(COUNTBLANK(AF114:AF143)=30,"",IF(SUM(AF114:AF143)&lt;'J560-06'!$J10,"u",IF(SUM(AF114:AF143)&lt;'J560-06'!$J9,"3",IF(SUM(AF114:AF143)&lt;'J560-06'!$J8,"4",IF(SUM(AF114:AF143)&lt;'J560-06'!$J7,"5",IF(SUM(AF114:AF143)&lt;'J560-06'!$J6,"6",IF(SUM(AF114:AF143)&lt;'J560-06'!$J5,"7",IF(SUM(AF114:AF143)&lt;'J560-06'!$J4,"8","9"))))))))</f>
        <v/>
      </c>
      <c r="AG32" s="177" t="str">
        <f>IF(COUNTBLANK(AG114:AG143)=30,"",IF(SUM(AG114:AG143)&lt;'J560-06'!$J10,"u",IF(SUM(AG114:AG143)&lt;'J560-06'!$J9,"3",IF(SUM(AG114:AG143)&lt;'J560-06'!$J8,"4",IF(SUM(AG114:AG143)&lt;'J560-06'!$J7,"5",IF(SUM(AG114:AG143)&lt;'J560-06'!$J6,"6",IF(SUM(AG114:AG143)&lt;'J560-06'!$J5,"7",IF(SUM(AG114:AG143)&lt;'J560-06'!$J4,"8","9"))))))))</f>
        <v/>
      </c>
      <c r="AH32" s="177" t="str">
        <f>IF(COUNTBLANK(AH114:AH143)=30,"",IF(SUM(AH114:AH143)&lt;'J560-06'!$J10,"u",IF(SUM(AH114:AH143)&lt;'J560-06'!$J9,"3",IF(SUM(AH114:AH143)&lt;'J560-06'!$J8,"4",IF(SUM(AH114:AH143)&lt;'J560-06'!$J7,"5",IF(SUM(AH114:AH143)&lt;'J560-06'!$J6,"6",IF(SUM(AH114:AH143)&lt;'J560-06'!$J5,"7",IF(SUM(AH114:AH143)&lt;'J560-06'!$J4,"8","9"))))))))</f>
        <v/>
      </c>
      <c r="AI32" s="177" t="str">
        <f>IF(COUNTBLANK(AI114:AI143)=30,"",IF(SUM(AI114:AI143)&lt;'J560-06'!$J10,"u",IF(SUM(AI114:AI143)&lt;'J560-06'!$J9,"3",IF(SUM(AI114:AI143)&lt;'J560-06'!$J8,"4",IF(SUM(AI114:AI143)&lt;'J560-06'!$J7,"5",IF(SUM(AI114:AI143)&lt;'J560-06'!$J6,"6",IF(SUM(AI114:AI143)&lt;'J560-06'!$J5,"7",IF(SUM(AI114:AI143)&lt;'J560-06'!$J4,"8","9"))))))))</f>
        <v/>
      </c>
      <c r="AJ32" s="177" t="str">
        <f>IF(COUNTBLANK(AJ114:AJ143)=30,"",IF(SUM(AJ114:AJ143)&lt;'J560-06'!$J10,"u",IF(SUM(AJ114:AJ143)&lt;'J560-06'!$J9,"3",IF(SUM(AJ114:AJ143)&lt;'J560-06'!$J8,"4",IF(SUM(AJ114:AJ143)&lt;'J560-06'!$J7,"5",IF(SUM(AJ114:AJ143)&lt;'J560-06'!$J6,"6",IF(SUM(AJ114:AJ143)&lt;'J560-06'!$J5,"7",IF(SUM(AJ114:AJ143)&lt;'J560-06'!$J4,"8","9"))))))))</f>
        <v/>
      </c>
      <c r="AK32" s="177" t="str">
        <f>IF(COUNTBLANK(AK114:AK143)=30,"",IF(SUM(AK114:AK143)&lt;'J560-06'!$J10,"u",IF(SUM(AK114:AK143)&lt;'J560-06'!$J9,"3",IF(SUM(AK114:AK143)&lt;'J560-06'!$J8,"4",IF(SUM(AK114:AK143)&lt;'J560-06'!$J7,"5",IF(SUM(AK114:AK143)&lt;'J560-06'!$J6,"6",IF(SUM(AK114:AK143)&lt;'J560-06'!$J5,"7",IF(SUM(AK114:AK143)&lt;'J560-06'!$J4,"8","9"))))))))</f>
        <v/>
      </c>
      <c r="AL32" s="177" t="str">
        <f>IF(COUNTBLANK(AL114:AL143)=30,"",IF(SUM(AL114:AL143)&lt;'J560-06'!$J10,"u",IF(SUM(AL114:AL143)&lt;'J560-06'!$J9,"3",IF(SUM(AL114:AL143)&lt;'J560-06'!$J8,"4",IF(SUM(AL114:AL143)&lt;'J560-06'!$J7,"5",IF(SUM(AL114:AL143)&lt;'J560-06'!$J6,"6",IF(SUM(AL114:AL143)&lt;'J560-06'!$J5,"7",IF(SUM(AL114:AL143)&lt;'J560-06'!$J4,"8","9"))))))))</f>
        <v/>
      </c>
      <c r="AM32" s="177" t="str">
        <f>IF(COUNTBLANK(AM114:AM143)=30,"",IF(SUM(AM114:AM143)&lt;'J560-06'!$J10,"u",IF(SUM(AM114:AM143)&lt;'J560-06'!$J9,"3",IF(SUM(AM114:AM143)&lt;'J560-06'!$J8,"4",IF(SUM(AM114:AM143)&lt;'J560-06'!$J7,"5",IF(SUM(AM114:AM143)&lt;'J560-06'!$J6,"6",IF(SUM(AM114:AM143)&lt;'J560-06'!$J5,"7",IF(SUM(AM114:AM143)&lt;'J560-06'!$J4,"8","9"))))))))</f>
        <v/>
      </c>
      <c r="AN32" s="177" t="str">
        <f>IF(COUNTBLANK(AN114:AN143)=30,"",IF(SUM(AN114:AN143)&lt;'J560-06'!$J10,"u",IF(SUM(AN114:AN143)&lt;'J560-06'!$J9,"3",IF(SUM(AN114:AN143)&lt;'J560-06'!$J8,"4",IF(SUM(AN114:AN143)&lt;'J560-06'!$J7,"5",IF(SUM(AN114:AN143)&lt;'J560-06'!$J6,"6",IF(SUM(AN114:AN143)&lt;'J560-06'!$J5,"7",IF(SUM(AN114:AN143)&lt;'J560-06'!$J4,"8","9"))))))))</f>
        <v/>
      </c>
      <c r="AO32" s="177" t="str">
        <f>IF(COUNTBLANK(AO114:AO143)=30,"",IF(SUM(AO114:AO143)&lt;'J560-06'!$J10,"u",IF(SUM(AO114:AO143)&lt;'J560-06'!$J9,"3",IF(SUM(AO114:AO143)&lt;'J560-06'!$J8,"4",IF(SUM(AO114:AO143)&lt;'J560-06'!$J7,"5",IF(SUM(AO114:AO143)&lt;'J560-06'!$J6,"6",IF(SUM(AO114:AO143)&lt;'J560-06'!$J5,"7",IF(SUM(AO114:AO143)&lt;'J560-06'!$J4,"8","9"))))))))</f>
        <v/>
      </c>
      <c r="AP32" s="177" t="str">
        <f>IF(COUNTBLANK(AP114:AP143)=30,"",IF(SUM(AP114:AP143)&lt;'J560-06'!$J10,"u",IF(SUM(AP114:AP143)&lt;'J560-06'!$J9,"3",IF(SUM(AP114:AP143)&lt;'J560-06'!$J8,"4",IF(SUM(AP114:AP143)&lt;'J560-06'!$J7,"5",IF(SUM(AP114:AP143)&lt;'J560-06'!$J6,"6",IF(SUM(AP114:AP143)&lt;'J560-06'!$J5,"7",IF(SUM(AP114:AP143)&lt;'J560-06'!$J4,"8","9"))))))))</f>
        <v/>
      </c>
      <c r="AQ32" s="177" t="str">
        <f>IF(COUNTBLANK(AQ114:AQ143)=30,"",IF(SUM(AQ114:AQ143)&lt;'J560-06'!$J10,"u",IF(SUM(AQ114:AQ143)&lt;'J560-06'!$J9,"3",IF(SUM(AQ114:AQ143)&lt;'J560-06'!$J8,"4",IF(SUM(AQ114:AQ143)&lt;'J560-06'!$J7,"5",IF(SUM(AQ114:AQ143)&lt;'J560-06'!$J6,"6",IF(SUM(AQ114:AQ143)&lt;'J560-06'!$J5,"7",IF(SUM(AQ114:AQ143)&lt;'J560-06'!$J4,"8","9"))))))))</f>
        <v/>
      </c>
      <c r="AR32" s="165"/>
      <c r="AS32" s="166"/>
      <c r="AT32" s="166"/>
      <c r="AU32" s="166"/>
      <c r="AV32" s="166"/>
      <c r="AW32" s="172"/>
      <c r="AX32" s="173"/>
    </row>
    <row r="33" spans="1:51" s="219" customFormat="1" ht="18" customHeight="1" thickTop="1" thickBot="1" x14ac:dyDescent="0.35">
      <c r="A33" s="218"/>
      <c r="B33" s="309" t="s">
        <v>25</v>
      </c>
      <c r="C33" s="231" t="s">
        <v>36</v>
      </c>
      <c r="D33" s="179" t="str">
        <f>IF(COUNTBLANK(D42:D143)=102,"",SUM(D42:D143))</f>
        <v/>
      </c>
      <c r="E33" s="180" t="str">
        <f t="shared" ref="E33:AQ33" si="4">IF(COUNTBLANK(E42:E143)=102,"",SUM(E42:E143))</f>
        <v/>
      </c>
      <c r="F33" s="180" t="str">
        <f t="shared" si="4"/>
        <v/>
      </c>
      <c r="G33" s="180" t="str">
        <f t="shared" si="4"/>
        <v/>
      </c>
      <c r="H33" s="180" t="str">
        <f t="shared" si="4"/>
        <v/>
      </c>
      <c r="I33" s="180" t="str">
        <f t="shared" si="4"/>
        <v/>
      </c>
      <c r="J33" s="180" t="str">
        <f t="shared" si="4"/>
        <v/>
      </c>
      <c r="K33" s="180" t="str">
        <f t="shared" si="4"/>
        <v/>
      </c>
      <c r="L33" s="180" t="str">
        <f t="shared" si="4"/>
        <v/>
      </c>
      <c r="M33" s="180" t="str">
        <f t="shared" si="4"/>
        <v/>
      </c>
      <c r="N33" s="180" t="str">
        <f t="shared" si="4"/>
        <v/>
      </c>
      <c r="O33" s="180" t="str">
        <f t="shared" si="4"/>
        <v/>
      </c>
      <c r="P33" s="180" t="str">
        <f t="shared" si="4"/>
        <v/>
      </c>
      <c r="Q33" s="180" t="str">
        <f t="shared" si="4"/>
        <v/>
      </c>
      <c r="R33" s="180" t="str">
        <f t="shared" si="4"/>
        <v/>
      </c>
      <c r="S33" s="180" t="str">
        <f t="shared" si="4"/>
        <v/>
      </c>
      <c r="T33" s="180" t="str">
        <f t="shared" si="4"/>
        <v/>
      </c>
      <c r="U33" s="180" t="str">
        <f t="shared" si="4"/>
        <v/>
      </c>
      <c r="V33" s="180" t="str">
        <f t="shared" si="4"/>
        <v/>
      </c>
      <c r="W33" s="180" t="str">
        <f t="shared" si="4"/>
        <v/>
      </c>
      <c r="X33" s="180" t="str">
        <f t="shared" si="4"/>
        <v/>
      </c>
      <c r="Y33" s="180" t="str">
        <f t="shared" si="4"/>
        <v/>
      </c>
      <c r="Z33" s="180" t="str">
        <f t="shared" si="4"/>
        <v/>
      </c>
      <c r="AA33" s="180" t="str">
        <f t="shared" si="4"/>
        <v/>
      </c>
      <c r="AB33" s="180" t="str">
        <f t="shared" si="4"/>
        <v/>
      </c>
      <c r="AC33" s="180" t="str">
        <f t="shared" si="4"/>
        <v/>
      </c>
      <c r="AD33" s="180" t="str">
        <f t="shared" si="4"/>
        <v/>
      </c>
      <c r="AE33" s="180" t="str">
        <f t="shared" si="4"/>
        <v/>
      </c>
      <c r="AF33" s="180" t="str">
        <f t="shared" si="4"/>
        <v/>
      </c>
      <c r="AG33" s="180" t="str">
        <f t="shared" si="4"/>
        <v/>
      </c>
      <c r="AH33" s="180" t="str">
        <f t="shared" si="4"/>
        <v/>
      </c>
      <c r="AI33" s="180" t="str">
        <f t="shared" si="4"/>
        <v/>
      </c>
      <c r="AJ33" s="180" t="str">
        <f t="shared" si="4"/>
        <v/>
      </c>
      <c r="AK33" s="180" t="str">
        <f t="shared" si="4"/>
        <v/>
      </c>
      <c r="AL33" s="180" t="str">
        <f t="shared" si="4"/>
        <v/>
      </c>
      <c r="AM33" s="180" t="str">
        <f t="shared" si="4"/>
        <v/>
      </c>
      <c r="AN33" s="180" t="str">
        <f t="shared" si="4"/>
        <v/>
      </c>
      <c r="AO33" s="180" t="str">
        <f t="shared" si="4"/>
        <v/>
      </c>
      <c r="AP33" s="180" t="str">
        <f t="shared" si="4"/>
        <v/>
      </c>
      <c r="AQ33" s="249" t="str">
        <f t="shared" si="4"/>
        <v/>
      </c>
      <c r="AR33" s="181"/>
      <c r="AS33" s="182"/>
      <c r="AT33" s="182"/>
      <c r="AU33" s="182"/>
      <c r="AV33" s="182"/>
      <c r="AW33" s="183" t="str">
        <f>IF(COUNTBLANK(D33:AQ33)=40,"",SUMIF(D33:AQ33,"&lt;&gt;",D33:AQ33)/COUNTIF(D33:AQ33,"&gt;=0"))</f>
        <v/>
      </c>
      <c r="AX33" s="184" t="str">
        <f>IF(COUNTBLANK(D33:AQ33)=40,"",AW33/300)</f>
        <v/>
      </c>
    </row>
    <row r="34" spans="1:51" s="219" customFormat="1" ht="18" customHeight="1" thickTop="1" thickBot="1" x14ac:dyDescent="0.35">
      <c r="A34" s="218"/>
      <c r="B34" s="310"/>
      <c r="C34" s="185" t="s">
        <v>88</v>
      </c>
      <c r="D34" s="186" t="str">
        <f>IF(COUNTBLANK(D42:D143)=102,"",IF(SUM(D42:D143)&lt;$T18,"U",IF(SUM(D42:D143)&lt;$T17,"3",IF(SUM(D42:D143)&lt;$T16,"4",IF(SUM(D42:D143)&lt;$T15,"5",IF(SUM(D42:D143)&lt;$T14,"6",IF(SUM(D42:D143)&lt;$T13,"7",IF(SUM(D42:D143)&lt;$T12,"8","9"))))))))</f>
        <v/>
      </c>
      <c r="E34" s="187" t="str">
        <f t="shared" ref="E34:AQ34" si="5">IF(COUNTBLANK(E42:E143)=102,"",IF(SUM(E42:E143)&lt;$T18,"U",IF(SUM(E42:E143)&lt;$T17,"3",IF(SUM(E42:E143)&lt;$T16,"4",IF(SUM(E42:E143)&lt;$T15,"5",IF(SUM(E42:E143)&lt;$T14,"6",IF(SUM(E42:E143)&lt;$T13,"7",IF(SUM(E42:E143)&lt;$T12,"8","9"))))))))</f>
        <v/>
      </c>
      <c r="F34" s="187" t="str">
        <f t="shared" si="5"/>
        <v/>
      </c>
      <c r="G34" s="187" t="str">
        <f t="shared" si="5"/>
        <v/>
      </c>
      <c r="H34" s="187" t="str">
        <f t="shared" si="5"/>
        <v/>
      </c>
      <c r="I34" s="187" t="str">
        <f t="shared" si="5"/>
        <v/>
      </c>
      <c r="J34" s="187" t="str">
        <f t="shared" si="5"/>
        <v/>
      </c>
      <c r="K34" s="187" t="str">
        <f t="shared" si="5"/>
        <v/>
      </c>
      <c r="L34" s="187" t="str">
        <f t="shared" si="5"/>
        <v/>
      </c>
      <c r="M34" s="187" t="str">
        <f t="shared" si="5"/>
        <v/>
      </c>
      <c r="N34" s="187" t="str">
        <f t="shared" si="5"/>
        <v/>
      </c>
      <c r="O34" s="187" t="str">
        <f t="shared" si="5"/>
        <v/>
      </c>
      <c r="P34" s="187" t="str">
        <f t="shared" si="5"/>
        <v/>
      </c>
      <c r="Q34" s="187" t="str">
        <f t="shared" si="5"/>
        <v/>
      </c>
      <c r="R34" s="187" t="str">
        <f t="shared" si="5"/>
        <v/>
      </c>
      <c r="S34" s="187" t="str">
        <f t="shared" si="5"/>
        <v/>
      </c>
      <c r="T34" s="187" t="str">
        <f t="shared" si="5"/>
        <v/>
      </c>
      <c r="U34" s="187" t="str">
        <f t="shared" si="5"/>
        <v/>
      </c>
      <c r="V34" s="187" t="str">
        <f t="shared" si="5"/>
        <v/>
      </c>
      <c r="W34" s="187" t="str">
        <f t="shared" si="5"/>
        <v/>
      </c>
      <c r="X34" s="187" t="str">
        <f t="shared" si="5"/>
        <v/>
      </c>
      <c r="Y34" s="187" t="str">
        <f t="shared" si="5"/>
        <v/>
      </c>
      <c r="Z34" s="187" t="str">
        <f t="shared" si="5"/>
        <v/>
      </c>
      <c r="AA34" s="187" t="str">
        <f t="shared" si="5"/>
        <v/>
      </c>
      <c r="AB34" s="187" t="str">
        <f t="shared" si="5"/>
        <v/>
      </c>
      <c r="AC34" s="187" t="str">
        <f t="shared" si="5"/>
        <v/>
      </c>
      <c r="AD34" s="187" t="str">
        <f t="shared" si="5"/>
        <v/>
      </c>
      <c r="AE34" s="187" t="str">
        <f t="shared" si="5"/>
        <v/>
      </c>
      <c r="AF34" s="187" t="str">
        <f t="shared" si="5"/>
        <v/>
      </c>
      <c r="AG34" s="187" t="str">
        <f t="shared" si="5"/>
        <v/>
      </c>
      <c r="AH34" s="187" t="str">
        <f t="shared" si="5"/>
        <v/>
      </c>
      <c r="AI34" s="187" t="str">
        <f t="shared" si="5"/>
        <v/>
      </c>
      <c r="AJ34" s="187" t="str">
        <f t="shared" si="5"/>
        <v/>
      </c>
      <c r="AK34" s="187" t="str">
        <f t="shared" si="5"/>
        <v/>
      </c>
      <c r="AL34" s="187" t="str">
        <f t="shared" si="5"/>
        <v/>
      </c>
      <c r="AM34" s="187" t="str">
        <f t="shared" si="5"/>
        <v/>
      </c>
      <c r="AN34" s="187" t="str">
        <f t="shared" si="5"/>
        <v/>
      </c>
      <c r="AO34" s="187" t="str">
        <f t="shared" si="5"/>
        <v/>
      </c>
      <c r="AP34" s="187" t="str">
        <f t="shared" si="5"/>
        <v/>
      </c>
      <c r="AQ34" s="250" t="str">
        <f t="shared" si="5"/>
        <v/>
      </c>
      <c r="AR34" s="188"/>
      <c r="AS34" s="188"/>
      <c r="AT34" s="188"/>
      <c r="AU34" s="188"/>
      <c r="AV34" s="181"/>
      <c r="AW34" s="189"/>
      <c r="AX34" s="190"/>
    </row>
    <row r="35" spans="1:51" s="1" customFormat="1" ht="15" customHeight="1" thickBot="1" x14ac:dyDescent="0.3">
      <c r="A35" s="220"/>
      <c r="B35" s="191"/>
      <c r="C35" s="192"/>
      <c r="D35" s="193"/>
      <c r="E35" s="193"/>
      <c r="F35" s="193"/>
      <c r="G35" s="193"/>
      <c r="H35" s="193"/>
      <c r="I35" s="193"/>
      <c r="J35" s="193"/>
      <c r="K35" s="193"/>
      <c r="L35" s="193"/>
      <c r="M35" s="193"/>
      <c r="N35" s="193"/>
      <c r="O35" s="193"/>
      <c r="P35" s="193"/>
      <c r="Q35" s="193"/>
      <c r="R35" s="193"/>
      <c r="S35" s="193"/>
      <c r="T35" s="193"/>
      <c r="U35" s="193"/>
      <c r="V35" s="193"/>
      <c r="W35" s="193"/>
      <c r="X35" s="193"/>
      <c r="Y35" s="193"/>
      <c r="Z35" s="193"/>
      <c r="AA35" s="193"/>
      <c r="AB35" s="193"/>
      <c r="AC35" s="193"/>
      <c r="AD35" s="193"/>
      <c r="AE35" s="193"/>
      <c r="AF35" s="193"/>
      <c r="AG35" s="193"/>
      <c r="AH35" s="193"/>
      <c r="AI35" s="193"/>
      <c r="AJ35" s="193"/>
      <c r="AK35" s="193"/>
      <c r="AL35" s="193"/>
      <c r="AM35" s="193"/>
      <c r="AN35" s="193"/>
      <c r="AO35" s="193"/>
      <c r="AP35" s="193"/>
      <c r="AQ35" s="193"/>
      <c r="AR35" s="194"/>
      <c r="AS35" s="194"/>
      <c r="AT35" s="194"/>
      <c r="AU35" s="194"/>
      <c r="AV35" s="194"/>
      <c r="AW35" s="195"/>
      <c r="AX35" s="195"/>
    </row>
    <row r="36" spans="1:51" s="1" customFormat="1" ht="15" customHeight="1" thickBot="1" x14ac:dyDescent="0.3">
      <c r="B36" s="311" t="s">
        <v>89</v>
      </c>
      <c r="C36" s="196" t="s">
        <v>30</v>
      </c>
      <c r="D36" s="197" t="str">
        <f>IF(COUNTBLANK(D42:D77)=36,"",RANK(D27,$D$27:$AQ$27))</f>
        <v/>
      </c>
      <c r="E36" s="198" t="str">
        <f t="shared" ref="E36:AQ36" si="6">IF(COUNTBLANK(E42:E77)=36,"",RANK(E27,$D$27:$AQ$27))</f>
        <v/>
      </c>
      <c r="F36" s="198" t="str">
        <f t="shared" si="6"/>
        <v/>
      </c>
      <c r="G36" s="198" t="str">
        <f t="shared" si="6"/>
        <v/>
      </c>
      <c r="H36" s="198" t="str">
        <f t="shared" si="6"/>
        <v/>
      </c>
      <c r="I36" s="198" t="str">
        <f t="shared" si="6"/>
        <v/>
      </c>
      <c r="J36" s="198" t="str">
        <f t="shared" si="6"/>
        <v/>
      </c>
      <c r="K36" s="198" t="str">
        <f t="shared" si="6"/>
        <v/>
      </c>
      <c r="L36" s="198" t="str">
        <f t="shared" si="6"/>
        <v/>
      </c>
      <c r="M36" s="198" t="str">
        <f t="shared" si="6"/>
        <v/>
      </c>
      <c r="N36" s="198" t="str">
        <f t="shared" si="6"/>
        <v/>
      </c>
      <c r="O36" s="198" t="str">
        <f t="shared" si="6"/>
        <v/>
      </c>
      <c r="P36" s="198" t="str">
        <f t="shared" si="6"/>
        <v/>
      </c>
      <c r="Q36" s="198" t="str">
        <f t="shared" si="6"/>
        <v/>
      </c>
      <c r="R36" s="198" t="str">
        <f t="shared" si="6"/>
        <v/>
      </c>
      <c r="S36" s="198" t="str">
        <f t="shared" si="6"/>
        <v/>
      </c>
      <c r="T36" s="198" t="str">
        <f t="shared" si="6"/>
        <v/>
      </c>
      <c r="U36" s="198" t="str">
        <f t="shared" si="6"/>
        <v/>
      </c>
      <c r="V36" s="198" t="str">
        <f t="shared" si="6"/>
        <v/>
      </c>
      <c r="W36" s="198" t="str">
        <f t="shared" si="6"/>
        <v/>
      </c>
      <c r="X36" s="198" t="str">
        <f t="shared" si="6"/>
        <v/>
      </c>
      <c r="Y36" s="198" t="str">
        <f t="shared" si="6"/>
        <v/>
      </c>
      <c r="Z36" s="198" t="str">
        <f t="shared" si="6"/>
        <v/>
      </c>
      <c r="AA36" s="198" t="str">
        <f t="shared" si="6"/>
        <v/>
      </c>
      <c r="AB36" s="198" t="str">
        <f t="shared" si="6"/>
        <v/>
      </c>
      <c r="AC36" s="198" t="str">
        <f t="shared" si="6"/>
        <v/>
      </c>
      <c r="AD36" s="198" t="str">
        <f t="shared" si="6"/>
        <v/>
      </c>
      <c r="AE36" s="198" t="str">
        <f t="shared" si="6"/>
        <v/>
      </c>
      <c r="AF36" s="198" t="str">
        <f t="shared" si="6"/>
        <v/>
      </c>
      <c r="AG36" s="198" t="str">
        <f t="shared" si="6"/>
        <v/>
      </c>
      <c r="AH36" s="198" t="str">
        <f t="shared" si="6"/>
        <v/>
      </c>
      <c r="AI36" s="198" t="str">
        <f t="shared" si="6"/>
        <v/>
      </c>
      <c r="AJ36" s="198" t="str">
        <f t="shared" si="6"/>
        <v/>
      </c>
      <c r="AK36" s="198" t="str">
        <f t="shared" si="6"/>
        <v/>
      </c>
      <c r="AL36" s="198" t="str">
        <f t="shared" si="6"/>
        <v/>
      </c>
      <c r="AM36" s="198" t="str">
        <f t="shared" si="6"/>
        <v/>
      </c>
      <c r="AN36" s="198" t="str">
        <f t="shared" si="6"/>
        <v/>
      </c>
      <c r="AO36" s="198" t="str">
        <f t="shared" si="6"/>
        <v/>
      </c>
      <c r="AP36" s="198" t="str">
        <f t="shared" si="6"/>
        <v/>
      </c>
      <c r="AQ36" s="199" t="str">
        <f t="shared" si="6"/>
        <v/>
      </c>
      <c r="AR36" s="77"/>
      <c r="AS36" s="77"/>
      <c r="AT36" s="77"/>
      <c r="AU36" s="77"/>
      <c r="AV36" s="77"/>
      <c r="AW36" s="195"/>
      <c r="AX36" s="195"/>
      <c r="AY36" s="77"/>
    </row>
    <row r="37" spans="1:51" s="1" customFormat="1" ht="15" customHeight="1" thickTop="1" thickBot="1" x14ac:dyDescent="0.3">
      <c r="B37" s="312"/>
      <c r="C37" s="200" t="s">
        <v>31</v>
      </c>
      <c r="D37" s="201" t="str">
        <f>IF(COUNTBLANK(D79:D112)=34,"",RANK(D29,$D$29:$AQ$29))</f>
        <v/>
      </c>
      <c r="E37" s="202" t="str">
        <f t="shared" ref="E37:AQ37" si="7">IF(COUNTBLANK(E79:E112)=34,"",RANK(E29,$D$29:$AQ$29))</f>
        <v/>
      </c>
      <c r="F37" s="202" t="str">
        <f t="shared" si="7"/>
        <v/>
      </c>
      <c r="G37" s="202" t="str">
        <f t="shared" si="7"/>
        <v/>
      </c>
      <c r="H37" s="202" t="str">
        <f t="shared" si="7"/>
        <v/>
      </c>
      <c r="I37" s="202" t="str">
        <f t="shared" si="7"/>
        <v/>
      </c>
      <c r="J37" s="202" t="str">
        <f t="shared" si="7"/>
        <v/>
      </c>
      <c r="K37" s="202" t="str">
        <f t="shared" si="7"/>
        <v/>
      </c>
      <c r="L37" s="202" t="str">
        <f t="shared" si="7"/>
        <v/>
      </c>
      <c r="M37" s="202" t="str">
        <f t="shared" si="7"/>
        <v/>
      </c>
      <c r="N37" s="202" t="str">
        <f t="shared" si="7"/>
        <v/>
      </c>
      <c r="O37" s="202" t="str">
        <f t="shared" si="7"/>
        <v/>
      </c>
      <c r="P37" s="202" t="str">
        <f t="shared" si="7"/>
        <v/>
      </c>
      <c r="Q37" s="202" t="str">
        <f t="shared" si="7"/>
        <v/>
      </c>
      <c r="R37" s="202" t="str">
        <f t="shared" si="7"/>
        <v/>
      </c>
      <c r="S37" s="202" t="str">
        <f t="shared" si="7"/>
        <v/>
      </c>
      <c r="T37" s="202" t="str">
        <f t="shared" si="7"/>
        <v/>
      </c>
      <c r="U37" s="202" t="str">
        <f t="shared" si="7"/>
        <v/>
      </c>
      <c r="V37" s="202" t="str">
        <f t="shared" si="7"/>
        <v/>
      </c>
      <c r="W37" s="202" t="str">
        <f t="shared" si="7"/>
        <v/>
      </c>
      <c r="X37" s="202" t="str">
        <f t="shared" si="7"/>
        <v/>
      </c>
      <c r="Y37" s="202" t="str">
        <f t="shared" si="7"/>
        <v/>
      </c>
      <c r="Z37" s="202" t="str">
        <f t="shared" si="7"/>
        <v/>
      </c>
      <c r="AA37" s="202" t="str">
        <f t="shared" si="7"/>
        <v/>
      </c>
      <c r="AB37" s="202" t="str">
        <f t="shared" si="7"/>
        <v/>
      </c>
      <c r="AC37" s="202" t="str">
        <f t="shared" si="7"/>
        <v/>
      </c>
      <c r="AD37" s="202" t="str">
        <f t="shared" si="7"/>
        <v/>
      </c>
      <c r="AE37" s="202" t="str">
        <f t="shared" si="7"/>
        <v/>
      </c>
      <c r="AF37" s="202" t="str">
        <f t="shared" si="7"/>
        <v/>
      </c>
      <c r="AG37" s="202" t="str">
        <f t="shared" si="7"/>
        <v/>
      </c>
      <c r="AH37" s="202" t="str">
        <f t="shared" si="7"/>
        <v/>
      </c>
      <c r="AI37" s="202" t="str">
        <f t="shared" si="7"/>
        <v/>
      </c>
      <c r="AJ37" s="202" t="str">
        <f t="shared" si="7"/>
        <v/>
      </c>
      <c r="AK37" s="202" t="str">
        <f t="shared" si="7"/>
        <v/>
      </c>
      <c r="AL37" s="202" t="str">
        <f t="shared" si="7"/>
        <v/>
      </c>
      <c r="AM37" s="202" t="str">
        <f t="shared" si="7"/>
        <v/>
      </c>
      <c r="AN37" s="202" t="str">
        <f t="shared" si="7"/>
        <v/>
      </c>
      <c r="AO37" s="202" t="str">
        <f t="shared" si="7"/>
        <v/>
      </c>
      <c r="AP37" s="202" t="str">
        <f t="shared" si="7"/>
        <v/>
      </c>
      <c r="AQ37" s="203" t="str">
        <f t="shared" si="7"/>
        <v/>
      </c>
      <c r="AR37" s="77"/>
      <c r="AS37" s="77"/>
      <c r="AT37" s="77"/>
      <c r="AU37" s="77"/>
      <c r="AV37" s="77"/>
      <c r="AW37" s="195"/>
      <c r="AX37" s="195"/>
      <c r="AY37" s="77"/>
    </row>
    <row r="38" spans="1:51" s="1" customFormat="1" ht="15" customHeight="1" thickTop="1" thickBot="1" x14ac:dyDescent="0.3">
      <c r="B38" s="312"/>
      <c r="C38" s="204" t="s">
        <v>32</v>
      </c>
      <c r="D38" s="205" t="str">
        <f>IF(COUNTBLANK(D114:D143)=30,"",RANK(D31,$D$31:$AQ$31))</f>
        <v/>
      </c>
      <c r="E38" s="206" t="str">
        <f t="shared" ref="E38:AQ38" si="8">IF(COUNTBLANK(E114:E143)=30,"",RANK(E31,$D$31:$AQ$31))</f>
        <v/>
      </c>
      <c r="F38" s="206" t="str">
        <f t="shared" si="8"/>
        <v/>
      </c>
      <c r="G38" s="206" t="str">
        <f t="shared" si="8"/>
        <v/>
      </c>
      <c r="H38" s="206" t="str">
        <f t="shared" si="8"/>
        <v/>
      </c>
      <c r="I38" s="206" t="str">
        <f t="shared" si="8"/>
        <v/>
      </c>
      <c r="J38" s="206" t="str">
        <f t="shared" si="8"/>
        <v/>
      </c>
      <c r="K38" s="206" t="str">
        <f t="shared" si="8"/>
        <v/>
      </c>
      <c r="L38" s="206" t="str">
        <f t="shared" si="8"/>
        <v/>
      </c>
      <c r="M38" s="206" t="str">
        <f t="shared" si="8"/>
        <v/>
      </c>
      <c r="N38" s="206" t="str">
        <f t="shared" si="8"/>
        <v/>
      </c>
      <c r="O38" s="206" t="str">
        <f t="shared" si="8"/>
        <v/>
      </c>
      <c r="P38" s="206" t="str">
        <f t="shared" si="8"/>
        <v/>
      </c>
      <c r="Q38" s="206" t="str">
        <f t="shared" si="8"/>
        <v/>
      </c>
      <c r="R38" s="206" t="str">
        <f t="shared" si="8"/>
        <v/>
      </c>
      <c r="S38" s="206" t="str">
        <f t="shared" si="8"/>
        <v/>
      </c>
      <c r="T38" s="206" t="str">
        <f t="shared" si="8"/>
        <v/>
      </c>
      <c r="U38" s="206" t="str">
        <f t="shared" si="8"/>
        <v/>
      </c>
      <c r="V38" s="206" t="str">
        <f t="shared" si="8"/>
        <v/>
      </c>
      <c r="W38" s="206" t="str">
        <f t="shared" si="8"/>
        <v/>
      </c>
      <c r="X38" s="206" t="str">
        <f t="shared" si="8"/>
        <v/>
      </c>
      <c r="Y38" s="206" t="str">
        <f t="shared" si="8"/>
        <v/>
      </c>
      <c r="Z38" s="206" t="str">
        <f t="shared" si="8"/>
        <v/>
      </c>
      <c r="AA38" s="206" t="str">
        <f t="shared" si="8"/>
        <v/>
      </c>
      <c r="AB38" s="206" t="str">
        <f t="shared" si="8"/>
        <v/>
      </c>
      <c r="AC38" s="206" t="str">
        <f t="shared" si="8"/>
        <v/>
      </c>
      <c r="AD38" s="206" t="str">
        <f t="shared" si="8"/>
        <v/>
      </c>
      <c r="AE38" s="206" t="str">
        <f t="shared" si="8"/>
        <v/>
      </c>
      <c r="AF38" s="206" t="str">
        <f t="shared" si="8"/>
        <v/>
      </c>
      <c r="AG38" s="206" t="str">
        <f t="shared" si="8"/>
        <v/>
      </c>
      <c r="AH38" s="206" t="str">
        <f t="shared" si="8"/>
        <v/>
      </c>
      <c r="AI38" s="206" t="str">
        <f t="shared" si="8"/>
        <v/>
      </c>
      <c r="AJ38" s="206" t="str">
        <f t="shared" si="8"/>
        <v/>
      </c>
      <c r="AK38" s="206" t="str">
        <f t="shared" si="8"/>
        <v/>
      </c>
      <c r="AL38" s="206" t="str">
        <f t="shared" si="8"/>
        <v/>
      </c>
      <c r="AM38" s="206" t="str">
        <f t="shared" si="8"/>
        <v/>
      </c>
      <c r="AN38" s="206" t="str">
        <f t="shared" si="8"/>
        <v/>
      </c>
      <c r="AO38" s="206" t="str">
        <f t="shared" si="8"/>
        <v/>
      </c>
      <c r="AP38" s="206" t="str">
        <f t="shared" si="8"/>
        <v/>
      </c>
      <c r="AQ38" s="207" t="str">
        <f t="shared" si="8"/>
        <v/>
      </c>
      <c r="AR38" s="77"/>
      <c r="AS38" s="77"/>
      <c r="AT38" s="77"/>
      <c r="AU38" s="77"/>
      <c r="AV38" s="77"/>
      <c r="AW38" s="195"/>
      <c r="AX38" s="195"/>
      <c r="AY38" s="77"/>
    </row>
    <row r="39" spans="1:51" s="1" customFormat="1" ht="15" customHeight="1" thickTop="1" thickBot="1" x14ac:dyDescent="0.3">
      <c r="B39" s="313"/>
      <c r="C39" s="208" t="s">
        <v>25</v>
      </c>
      <c r="D39" s="209" t="str">
        <f>IF(COUNTBLANK(D42:D143)=102,"",RANK(D33,$D$33:$AQ$33))</f>
        <v/>
      </c>
      <c r="E39" s="210" t="str">
        <f t="shared" ref="E39:AQ39" si="9">IF(COUNTBLANK(E42:E143)=102,"",RANK(E33,$D$33:$AQ$33))</f>
        <v/>
      </c>
      <c r="F39" s="210" t="str">
        <f t="shared" si="9"/>
        <v/>
      </c>
      <c r="G39" s="210" t="str">
        <f t="shared" si="9"/>
        <v/>
      </c>
      <c r="H39" s="210" t="str">
        <f t="shared" si="9"/>
        <v/>
      </c>
      <c r="I39" s="210" t="str">
        <f t="shared" si="9"/>
        <v/>
      </c>
      <c r="J39" s="210" t="str">
        <f t="shared" si="9"/>
        <v/>
      </c>
      <c r="K39" s="210" t="str">
        <f t="shared" si="9"/>
        <v/>
      </c>
      <c r="L39" s="210" t="str">
        <f t="shared" si="9"/>
        <v/>
      </c>
      <c r="M39" s="210" t="str">
        <f t="shared" si="9"/>
        <v/>
      </c>
      <c r="N39" s="210" t="str">
        <f t="shared" si="9"/>
        <v/>
      </c>
      <c r="O39" s="210" t="str">
        <f t="shared" si="9"/>
        <v/>
      </c>
      <c r="P39" s="210" t="str">
        <f t="shared" si="9"/>
        <v/>
      </c>
      <c r="Q39" s="210" t="str">
        <f t="shared" si="9"/>
        <v/>
      </c>
      <c r="R39" s="210" t="str">
        <f t="shared" si="9"/>
        <v/>
      </c>
      <c r="S39" s="210" t="str">
        <f t="shared" si="9"/>
        <v/>
      </c>
      <c r="T39" s="210" t="str">
        <f t="shared" si="9"/>
        <v/>
      </c>
      <c r="U39" s="210" t="str">
        <f t="shared" si="9"/>
        <v/>
      </c>
      <c r="V39" s="210" t="str">
        <f t="shared" si="9"/>
        <v/>
      </c>
      <c r="W39" s="210" t="str">
        <f t="shared" si="9"/>
        <v/>
      </c>
      <c r="X39" s="210" t="str">
        <f t="shared" si="9"/>
        <v/>
      </c>
      <c r="Y39" s="210" t="str">
        <f t="shared" si="9"/>
        <v/>
      </c>
      <c r="Z39" s="210" t="str">
        <f t="shared" si="9"/>
        <v/>
      </c>
      <c r="AA39" s="210" t="str">
        <f t="shared" si="9"/>
        <v/>
      </c>
      <c r="AB39" s="210" t="str">
        <f t="shared" si="9"/>
        <v/>
      </c>
      <c r="AC39" s="210" t="str">
        <f t="shared" si="9"/>
        <v/>
      </c>
      <c r="AD39" s="210" t="str">
        <f t="shared" si="9"/>
        <v/>
      </c>
      <c r="AE39" s="210" t="str">
        <f t="shared" si="9"/>
        <v/>
      </c>
      <c r="AF39" s="210" t="str">
        <f t="shared" si="9"/>
        <v/>
      </c>
      <c r="AG39" s="210" t="str">
        <f t="shared" si="9"/>
        <v/>
      </c>
      <c r="AH39" s="210" t="str">
        <f t="shared" si="9"/>
        <v/>
      </c>
      <c r="AI39" s="210" t="str">
        <f t="shared" si="9"/>
        <v/>
      </c>
      <c r="AJ39" s="210" t="str">
        <f t="shared" si="9"/>
        <v/>
      </c>
      <c r="AK39" s="210" t="str">
        <f t="shared" si="9"/>
        <v/>
      </c>
      <c r="AL39" s="210" t="str">
        <f t="shared" si="9"/>
        <v/>
      </c>
      <c r="AM39" s="210" t="str">
        <f t="shared" si="9"/>
        <v/>
      </c>
      <c r="AN39" s="210" t="str">
        <f t="shared" si="9"/>
        <v/>
      </c>
      <c r="AO39" s="210" t="str">
        <f t="shared" si="9"/>
        <v/>
      </c>
      <c r="AP39" s="210" t="str">
        <f t="shared" si="9"/>
        <v/>
      </c>
      <c r="AQ39" s="211" t="str">
        <f t="shared" si="9"/>
        <v/>
      </c>
      <c r="AR39" s="77"/>
      <c r="AS39" s="77"/>
      <c r="AT39" s="77"/>
      <c r="AU39" s="77"/>
      <c r="AV39" s="77"/>
      <c r="AW39" s="195"/>
      <c r="AX39" s="195"/>
      <c r="AY39" s="77"/>
    </row>
    <row r="40" spans="1:51" s="1" customFormat="1" ht="18" customHeight="1" thickBot="1" x14ac:dyDescent="0.3">
      <c r="A40" s="220"/>
      <c r="B40" s="191"/>
      <c r="C40" s="192"/>
      <c r="D40" s="221"/>
      <c r="E40" s="221"/>
      <c r="F40" s="221"/>
      <c r="G40" s="221"/>
      <c r="H40" s="221"/>
      <c r="I40" s="221"/>
      <c r="J40" s="221"/>
      <c r="K40" s="221"/>
      <c r="L40" s="221"/>
      <c r="M40" s="221"/>
      <c r="N40" s="221"/>
      <c r="O40" s="221"/>
      <c r="P40" s="221"/>
      <c r="Q40" s="221"/>
      <c r="R40" s="221"/>
      <c r="S40" s="221"/>
      <c r="T40" s="221"/>
      <c r="U40" s="221"/>
      <c r="V40" s="221"/>
      <c r="W40" s="221"/>
      <c r="X40" s="221"/>
      <c r="Y40" s="221"/>
      <c r="Z40" s="221"/>
      <c r="AA40" s="221"/>
      <c r="AB40" s="221"/>
      <c r="AC40" s="221"/>
      <c r="AD40" s="221"/>
      <c r="AE40" s="221"/>
      <c r="AF40" s="221"/>
      <c r="AG40" s="221"/>
      <c r="AH40" s="221"/>
      <c r="AI40" s="221"/>
      <c r="AJ40" s="221"/>
      <c r="AK40" s="221"/>
      <c r="AL40" s="221"/>
      <c r="AM40" s="221"/>
      <c r="AN40" s="221"/>
      <c r="AO40" s="221"/>
      <c r="AP40" s="221"/>
      <c r="AQ40" s="221"/>
      <c r="AR40" s="194"/>
      <c r="AS40" s="194"/>
      <c r="AT40" s="194"/>
      <c r="AU40" s="194"/>
      <c r="AV40" s="194"/>
      <c r="AW40" s="97"/>
      <c r="AX40" s="97"/>
    </row>
    <row r="41" spans="1:51" ht="15" customHeight="1" thickBot="1" x14ac:dyDescent="0.3">
      <c r="A41" s="58"/>
      <c r="B41" s="59" t="s">
        <v>0</v>
      </c>
      <c r="C41" s="60" t="s">
        <v>37</v>
      </c>
      <c r="D41" s="61"/>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3"/>
      <c r="AR41" s="64"/>
      <c r="AS41" s="64"/>
      <c r="AT41" s="64"/>
      <c r="AU41" s="64"/>
      <c r="AV41" s="64"/>
      <c r="AW41" s="98"/>
      <c r="AX41" s="99"/>
    </row>
    <row r="42" spans="1:51" x14ac:dyDescent="0.25">
      <c r="A42" s="301" t="s">
        <v>30</v>
      </c>
      <c r="B42" s="117">
        <v>1</v>
      </c>
      <c r="C42" s="118">
        <v>5</v>
      </c>
      <c r="D42" s="222"/>
      <c r="E42" s="223"/>
      <c r="F42" s="224"/>
      <c r="G42" s="224"/>
      <c r="H42" s="223"/>
      <c r="I42" s="223"/>
      <c r="J42" s="223"/>
      <c r="K42" s="223"/>
      <c r="L42" s="223"/>
      <c r="M42" s="223"/>
      <c r="N42" s="223"/>
      <c r="O42" s="223"/>
      <c r="P42" s="223"/>
      <c r="Q42" s="223"/>
      <c r="R42" s="223"/>
      <c r="S42" s="223"/>
      <c r="T42" s="223"/>
      <c r="U42" s="223"/>
      <c r="V42" s="223"/>
      <c r="W42" s="223"/>
      <c r="X42" s="223"/>
      <c r="Y42" s="223"/>
      <c r="Z42" s="223"/>
      <c r="AA42" s="223"/>
      <c r="AB42" s="223"/>
      <c r="AC42" s="223"/>
      <c r="AD42" s="223"/>
      <c r="AE42" s="223"/>
      <c r="AF42" s="223"/>
      <c r="AG42" s="223"/>
      <c r="AH42" s="223"/>
      <c r="AI42" s="223"/>
      <c r="AJ42" s="223"/>
      <c r="AK42" s="223"/>
      <c r="AL42" s="223"/>
      <c r="AM42" s="223"/>
      <c r="AN42" s="223"/>
      <c r="AO42" s="223"/>
      <c r="AP42" s="223"/>
      <c r="AQ42" s="225"/>
      <c r="AR42" s="23" t="s">
        <v>92</v>
      </c>
      <c r="AS42" s="24" t="s">
        <v>9</v>
      </c>
      <c r="AT42" s="30" t="s">
        <v>12</v>
      </c>
      <c r="AU42" s="65">
        <f>SUM(D42:AQ42)</f>
        <v>0</v>
      </c>
      <c r="AV42" s="65">
        <f t="shared" ref="AV42:AV62" si="10">COUNTA(D42:AQ42)*C42</f>
        <v>0</v>
      </c>
      <c r="AW42" s="100" t="str">
        <f>IF(COUNTBLANK(D42:AQ42)=40,"",SUM(D42:AQ42)/COUNTA(D42:AQ42))</f>
        <v/>
      </c>
      <c r="AX42" s="101" t="str">
        <f>IF(COUNTBLANK(D42:AQ42)=40,"",AU42/(COUNTA(D42:AQ42)*C42))</f>
        <v/>
      </c>
    </row>
    <row r="43" spans="1:51" x14ac:dyDescent="0.25">
      <c r="A43" s="302"/>
      <c r="B43" s="107">
        <v>2</v>
      </c>
      <c r="C43" s="108">
        <v>4</v>
      </c>
      <c r="D43" s="222"/>
      <c r="E43" s="223"/>
      <c r="F43" s="224"/>
      <c r="G43" s="224"/>
      <c r="H43" s="223"/>
      <c r="I43" s="223"/>
      <c r="J43" s="223"/>
      <c r="K43" s="223"/>
      <c r="L43" s="223"/>
      <c r="M43" s="223"/>
      <c r="N43" s="223"/>
      <c r="O43" s="223"/>
      <c r="P43" s="223"/>
      <c r="Q43" s="223"/>
      <c r="R43" s="223"/>
      <c r="S43" s="223"/>
      <c r="T43" s="223"/>
      <c r="U43" s="223"/>
      <c r="V43" s="223"/>
      <c r="W43" s="223"/>
      <c r="X43" s="223"/>
      <c r="Y43" s="223"/>
      <c r="Z43" s="223"/>
      <c r="AA43" s="223"/>
      <c r="AB43" s="223"/>
      <c r="AC43" s="223"/>
      <c r="AD43" s="223"/>
      <c r="AE43" s="223"/>
      <c r="AF43" s="223"/>
      <c r="AG43" s="223"/>
      <c r="AH43" s="223"/>
      <c r="AI43" s="223"/>
      <c r="AJ43" s="223"/>
      <c r="AK43" s="223"/>
      <c r="AL43" s="223"/>
      <c r="AM43" s="223"/>
      <c r="AN43" s="223"/>
      <c r="AO43" s="223"/>
      <c r="AP43" s="223"/>
      <c r="AQ43" s="225"/>
      <c r="AR43" s="23" t="s">
        <v>10</v>
      </c>
      <c r="AS43" s="24" t="s">
        <v>8</v>
      </c>
      <c r="AT43" s="30"/>
      <c r="AU43" s="65">
        <f t="shared" ref="AU43:AU94" si="11">SUM(D43:AQ43)</f>
        <v>0</v>
      </c>
      <c r="AV43" s="65">
        <f t="shared" si="10"/>
        <v>0</v>
      </c>
      <c r="AW43" s="100" t="str">
        <f t="shared" ref="AW43:AW104" si="12">IF(COUNTBLANK(D43:AQ43)=40,"",SUM(D43:AQ43)/COUNTA(D43:AQ43))</f>
        <v/>
      </c>
      <c r="AX43" s="101" t="str">
        <f t="shared" ref="AX43:AX104" si="13">IF(COUNTBLANK(D43:AQ43)=40,"",AU43/(COUNTA(D43:AQ43)*C43))</f>
        <v/>
      </c>
    </row>
    <row r="44" spans="1:51" x14ac:dyDescent="0.25">
      <c r="A44" s="302"/>
      <c r="B44" s="107">
        <v>3</v>
      </c>
      <c r="C44" s="108">
        <v>4</v>
      </c>
      <c r="D44" s="222"/>
      <c r="E44" s="223"/>
      <c r="F44" s="224"/>
      <c r="G44" s="224"/>
      <c r="H44" s="223"/>
      <c r="I44" s="223"/>
      <c r="J44" s="223"/>
      <c r="K44" s="223"/>
      <c r="L44" s="223"/>
      <c r="M44" s="223"/>
      <c r="N44" s="223"/>
      <c r="O44" s="223"/>
      <c r="P44" s="223"/>
      <c r="Q44" s="223"/>
      <c r="R44" s="223"/>
      <c r="S44" s="223"/>
      <c r="T44" s="223"/>
      <c r="U44" s="223"/>
      <c r="V44" s="223"/>
      <c r="W44" s="223"/>
      <c r="X44" s="223"/>
      <c r="Y44" s="223"/>
      <c r="Z44" s="223"/>
      <c r="AA44" s="223"/>
      <c r="AB44" s="223"/>
      <c r="AC44" s="223"/>
      <c r="AD44" s="223"/>
      <c r="AE44" s="223"/>
      <c r="AF44" s="223"/>
      <c r="AG44" s="223"/>
      <c r="AH44" s="223"/>
      <c r="AI44" s="223"/>
      <c r="AJ44" s="223"/>
      <c r="AK44" s="223"/>
      <c r="AL44" s="223"/>
      <c r="AM44" s="223"/>
      <c r="AN44" s="223"/>
      <c r="AO44" s="223"/>
      <c r="AP44" s="223"/>
      <c r="AQ44" s="225"/>
      <c r="AR44" s="23" t="s">
        <v>10</v>
      </c>
      <c r="AS44" s="24" t="s">
        <v>9</v>
      </c>
      <c r="AT44" s="30"/>
      <c r="AU44" s="65">
        <f t="shared" si="11"/>
        <v>0</v>
      </c>
      <c r="AV44" s="65">
        <f t="shared" si="10"/>
        <v>0</v>
      </c>
      <c r="AW44" s="100" t="str">
        <f t="shared" si="12"/>
        <v/>
      </c>
      <c r="AX44" s="101" t="str">
        <f t="shared" si="13"/>
        <v/>
      </c>
    </row>
    <row r="45" spans="1:51" x14ac:dyDescent="0.25">
      <c r="A45" s="302"/>
      <c r="B45" s="107" t="s">
        <v>103</v>
      </c>
      <c r="C45" s="108">
        <v>3</v>
      </c>
      <c r="D45" s="222"/>
      <c r="E45" s="223"/>
      <c r="F45" s="224"/>
      <c r="G45" s="224"/>
      <c r="H45" s="223"/>
      <c r="I45" s="223"/>
      <c r="J45" s="223"/>
      <c r="K45" s="223"/>
      <c r="L45" s="223"/>
      <c r="M45" s="223"/>
      <c r="N45" s="223"/>
      <c r="O45" s="223"/>
      <c r="P45" s="223"/>
      <c r="Q45" s="223"/>
      <c r="R45" s="223"/>
      <c r="S45" s="223"/>
      <c r="T45" s="223"/>
      <c r="U45" s="223"/>
      <c r="V45" s="223"/>
      <c r="W45" s="223"/>
      <c r="X45" s="223"/>
      <c r="Y45" s="223"/>
      <c r="Z45" s="223"/>
      <c r="AA45" s="223"/>
      <c r="AB45" s="223"/>
      <c r="AC45" s="223"/>
      <c r="AD45" s="223"/>
      <c r="AE45" s="223"/>
      <c r="AF45" s="223"/>
      <c r="AG45" s="223"/>
      <c r="AH45" s="223"/>
      <c r="AI45" s="223"/>
      <c r="AJ45" s="223"/>
      <c r="AK45" s="223"/>
      <c r="AL45" s="223"/>
      <c r="AM45" s="223"/>
      <c r="AN45" s="223"/>
      <c r="AO45" s="223"/>
      <c r="AP45" s="223"/>
      <c r="AQ45" s="225"/>
      <c r="AR45" s="23" t="s">
        <v>92</v>
      </c>
      <c r="AS45" s="24" t="s">
        <v>8</v>
      </c>
      <c r="AT45" s="22" t="s">
        <v>12</v>
      </c>
      <c r="AU45" s="65">
        <f t="shared" si="11"/>
        <v>0</v>
      </c>
      <c r="AV45" s="65">
        <f t="shared" si="10"/>
        <v>0</v>
      </c>
      <c r="AW45" s="100" t="str">
        <f t="shared" si="12"/>
        <v/>
      </c>
      <c r="AX45" s="101" t="str">
        <f t="shared" si="13"/>
        <v/>
      </c>
    </row>
    <row r="46" spans="1:51" x14ac:dyDescent="0.25">
      <c r="A46" s="302"/>
      <c r="B46" s="107" t="s">
        <v>104</v>
      </c>
      <c r="C46" s="108">
        <v>5</v>
      </c>
      <c r="D46" s="222"/>
      <c r="E46" s="223"/>
      <c r="F46" s="224"/>
      <c r="G46" s="224"/>
      <c r="H46" s="223"/>
      <c r="I46" s="223"/>
      <c r="J46" s="223"/>
      <c r="K46" s="223"/>
      <c r="L46" s="223"/>
      <c r="M46" s="223"/>
      <c r="N46" s="223"/>
      <c r="O46" s="223"/>
      <c r="P46" s="223"/>
      <c r="Q46" s="223"/>
      <c r="R46" s="223"/>
      <c r="S46" s="223"/>
      <c r="T46" s="223"/>
      <c r="U46" s="223"/>
      <c r="V46" s="223"/>
      <c r="W46" s="223"/>
      <c r="X46" s="223"/>
      <c r="Y46" s="223"/>
      <c r="Z46" s="223"/>
      <c r="AA46" s="223"/>
      <c r="AB46" s="223"/>
      <c r="AC46" s="223"/>
      <c r="AD46" s="223"/>
      <c r="AE46" s="223"/>
      <c r="AF46" s="223"/>
      <c r="AG46" s="223"/>
      <c r="AH46" s="223"/>
      <c r="AI46" s="223"/>
      <c r="AJ46" s="223"/>
      <c r="AK46" s="223"/>
      <c r="AL46" s="223"/>
      <c r="AM46" s="223"/>
      <c r="AN46" s="223"/>
      <c r="AO46" s="223"/>
      <c r="AP46" s="223"/>
      <c r="AQ46" s="225"/>
      <c r="AR46" s="23" t="s">
        <v>92</v>
      </c>
      <c r="AS46" s="24" t="s">
        <v>9</v>
      </c>
      <c r="AT46" s="30" t="s">
        <v>12</v>
      </c>
      <c r="AU46" s="65">
        <f t="shared" si="11"/>
        <v>0</v>
      </c>
      <c r="AV46" s="65">
        <f t="shared" si="10"/>
        <v>0</v>
      </c>
      <c r="AW46" s="100" t="str">
        <f t="shared" si="12"/>
        <v/>
      </c>
      <c r="AX46" s="101" t="str">
        <f t="shared" si="13"/>
        <v/>
      </c>
    </row>
    <row r="47" spans="1:51" x14ac:dyDescent="0.25">
      <c r="A47" s="302"/>
      <c r="B47" s="107">
        <v>5</v>
      </c>
      <c r="C47" s="108">
        <v>3</v>
      </c>
      <c r="D47" s="222"/>
      <c r="E47" s="223"/>
      <c r="F47" s="224"/>
      <c r="G47" s="224"/>
      <c r="H47" s="223"/>
      <c r="I47" s="223"/>
      <c r="J47" s="223"/>
      <c r="K47" s="223"/>
      <c r="L47" s="223"/>
      <c r="M47" s="223"/>
      <c r="N47" s="223"/>
      <c r="O47" s="223"/>
      <c r="P47" s="223"/>
      <c r="Q47" s="223"/>
      <c r="R47" s="223"/>
      <c r="S47" s="223"/>
      <c r="T47" s="223"/>
      <c r="U47" s="223"/>
      <c r="V47" s="223"/>
      <c r="W47" s="223"/>
      <c r="X47" s="223"/>
      <c r="Y47" s="223"/>
      <c r="Z47" s="223"/>
      <c r="AA47" s="223"/>
      <c r="AB47" s="223"/>
      <c r="AC47" s="223"/>
      <c r="AD47" s="223"/>
      <c r="AE47" s="223"/>
      <c r="AF47" s="223"/>
      <c r="AG47" s="223"/>
      <c r="AH47" s="223"/>
      <c r="AI47" s="223"/>
      <c r="AJ47" s="223"/>
      <c r="AK47" s="223"/>
      <c r="AL47" s="223"/>
      <c r="AM47" s="223"/>
      <c r="AN47" s="223"/>
      <c r="AO47" s="223"/>
      <c r="AP47" s="223"/>
      <c r="AQ47" s="225"/>
      <c r="AR47" s="23" t="s">
        <v>11</v>
      </c>
      <c r="AS47" s="24" t="s">
        <v>8</v>
      </c>
      <c r="AT47" s="30"/>
      <c r="AU47" s="65">
        <f t="shared" si="11"/>
        <v>0</v>
      </c>
      <c r="AV47" s="65">
        <f t="shared" si="10"/>
        <v>0</v>
      </c>
      <c r="AW47" s="100" t="str">
        <f t="shared" si="12"/>
        <v/>
      </c>
      <c r="AX47" s="101" t="str">
        <f t="shared" si="13"/>
        <v/>
      </c>
    </row>
    <row r="48" spans="1:51" x14ac:dyDescent="0.25">
      <c r="A48" s="302"/>
      <c r="B48" s="107">
        <v>6</v>
      </c>
      <c r="C48" s="108">
        <v>3</v>
      </c>
      <c r="D48" s="222"/>
      <c r="E48" s="223"/>
      <c r="F48" s="224"/>
      <c r="G48" s="224"/>
      <c r="H48" s="223"/>
      <c r="I48" s="223"/>
      <c r="J48" s="223"/>
      <c r="K48" s="223"/>
      <c r="L48" s="223"/>
      <c r="M48" s="223"/>
      <c r="N48" s="223"/>
      <c r="O48" s="223"/>
      <c r="P48" s="223"/>
      <c r="Q48" s="223"/>
      <c r="R48" s="223"/>
      <c r="S48" s="223"/>
      <c r="T48" s="223"/>
      <c r="U48" s="223"/>
      <c r="V48" s="223"/>
      <c r="W48" s="223"/>
      <c r="X48" s="223"/>
      <c r="Y48" s="223"/>
      <c r="Z48" s="223"/>
      <c r="AA48" s="223"/>
      <c r="AB48" s="223"/>
      <c r="AC48" s="223"/>
      <c r="AD48" s="223"/>
      <c r="AE48" s="223"/>
      <c r="AF48" s="223"/>
      <c r="AG48" s="223"/>
      <c r="AH48" s="223"/>
      <c r="AI48" s="223"/>
      <c r="AJ48" s="223"/>
      <c r="AK48" s="223"/>
      <c r="AL48" s="223"/>
      <c r="AM48" s="223"/>
      <c r="AN48" s="223"/>
      <c r="AO48" s="223"/>
      <c r="AP48" s="223"/>
      <c r="AQ48" s="225"/>
      <c r="AR48" s="23" t="s">
        <v>92</v>
      </c>
      <c r="AS48" s="24" t="s">
        <v>9</v>
      </c>
      <c r="AT48" s="30"/>
      <c r="AU48" s="65">
        <f t="shared" si="11"/>
        <v>0</v>
      </c>
      <c r="AV48" s="65">
        <f t="shared" si="10"/>
        <v>0</v>
      </c>
      <c r="AW48" s="100" t="str">
        <f t="shared" si="12"/>
        <v/>
      </c>
      <c r="AX48" s="101" t="str">
        <f t="shared" si="13"/>
        <v/>
      </c>
    </row>
    <row r="49" spans="1:50" x14ac:dyDescent="0.25">
      <c r="A49" s="302"/>
      <c r="B49" s="107" t="s">
        <v>105</v>
      </c>
      <c r="C49" s="108">
        <v>1</v>
      </c>
      <c r="D49" s="222"/>
      <c r="E49" s="223"/>
      <c r="F49" s="224"/>
      <c r="G49" s="224"/>
      <c r="H49" s="223"/>
      <c r="I49" s="223"/>
      <c r="J49" s="223"/>
      <c r="K49" s="223"/>
      <c r="L49" s="223"/>
      <c r="M49" s="223"/>
      <c r="N49" s="223"/>
      <c r="O49" s="223"/>
      <c r="P49" s="223"/>
      <c r="Q49" s="223"/>
      <c r="R49" s="223"/>
      <c r="S49" s="223"/>
      <c r="T49" s="223"/>
      <c r="U49" s="223"/>
      <c r="V49" s="223"/>
      <c r="W49" s="223"/>
      <c r="X49" s="223"/>
      <c r="Y49" s="223"/>
      <c r="Z49" s="223"/>
      <c r="AA49" s="223"/>
      <c r="AB49" s="223"/>
      <c r="AC49" s="223"/>
      <c r="AD49" s="223"/>
      <c r="AE49" s="223"/>
      <c r="AF49" s="223"/>
      <c r="AG49" s="223"/>
      <c r="AH49" s="223"/>
      <c r="AI49" s="223"/>
      <c r="AJ49" s="223"/>
      <c r="AK49" s="223"/>
      <c r="AL49" s="223"/>
      <c r="AM49" s="223"/>
      <c r="AN49" s="223"/>
      <c r="AO49" s="223"/>
      <c r="AP49" s="223"/>
      <c r="AQ49" s="225"/>
      <c r="AR49" s="23" t="s">
        <v>5</v>
      </c>
      <c r="AS49" s="24" t="s">
        <v>6</v>
      </c>
      <c r="AT49" s="30" t="s">
        <v>12</v>
      </c>
      <c r="AU49" s="65">
        <f t="shared" si="11"/>
        <v>0</v>
      </c>
      <c r="AV49" s="65">
        <f t="shared" si="10"/>
        <v>0</v>
      </c>
      <c r="AW49" s="100" t="str">
        <f t="shared" si="12"/>
        <v/>
      </c>
      <c r="AX49" s="101" t="str">
        <f t="shared" si="13"/>
        <v/>
      </c>
    </row>
    <row r="50" spans="1:50" x14ac:dyDescent="0.25">
      <c r="A50" s="302"/>
      <c r="B50" s="107" t="s">
        <v>106</v>
      </c>
      <c r="C50" s="108">
        <v>1</v>
      </c>
      <c r="D50" s="222"/>
      <c r="E50" s="223"/>
      <c r="F50" s="224"/>
      <c r="G50" s="224"/>
      <c r="H50" s="223"/>
      <c r="I50" s="223"/>
      <c r="J50" s="223"/>
      <c r="K50" s="223"/>
      <c r="L50" s="223"/>
      <c r="M50" s="223"/>
      <c r="N50" s="223"/>
      <c r="O50" s="223"/>
      <c r="P50" s="223"/>
      <c r="Q50" s="223"/>
      <c r="R50" s="223"/>
      <c r="S50" s="223"/>
      <c r="T50" s="223"/>
      <c r="U50" s="223"/>
      <c r="V50" s="223"/>
      <c r="W50" s="223"/>
      <c r="X50" s="223"/>
      <c r="Y50" s="223"/>
      <c r="Z50" s="223"/>
      <c r="AA50" s="223"/>
      <c r="AB50" s="223"/>
      <c r="AC50" s="223"/>
      <c r="AD50" s="223"/>
      <c r="AE50" s="223"/>
      <c r="AF50" s="223"/>
      <c r="AG50" s="223"/>
      <c r="AH50" s="223"/>
      <c r="AI50" s="223"/>
      <c r="AJ50" s="223"/>
      <c r="AK50" s="223"/>
      <c r="AL50" s="223"/>
      <c r="AM50" s="223"/>
      <c r="AN50" s="223"/>
      <c r="AO50" s="223"/>
      <c r="AP50" s="223"/>
      <c r="AQ50" s="225"/>
      <c r="AR50" s="23" t="s">
        <v>5</v>
      </c>
      <c r="AS50" s="24" t="s">
        <v>6</v>
      </c>
      <c r="AT50" s="30" t="s">
        <v>12</v>
      </c>
      <c r="AU50" s="65">
        <f t="shared" si="11"/>
        <v>0</v>
      </c>
      <c r="AV50" s="65">
        <f t="shared" si="10"/>
        <v>0</v>
      </c>
      <c r="AW50" s="100" t="str">
        <f t="shared" si="12"/>
        <v/>
      </c>
      <c r="AX50" s="101" t="str">
        <f t="shared" si="13"/>
        <v/>
      </c>
    </row>
    <row r="51" spans="1:50" x14ac:dyDescent="0.25">
      <c r="A51" s="302"/>
      <c r="B51" s="107" t="s">
        <v>107</v>
      </c>
      <c r="C51" s="108">
        <v>1</v>
      </c>
      <c r="D51" s="222"/>
      <c r="E51" s="223"/>
      <c r="F51" s="224"/>
      <c r="G51" s="224"/>
      <c r="H51" s="223"/>
      <c r="I51" s="223"/>
      <c r="J51" s="223"/>
      <c r="K51" s="223"/>
      <c r="L51" s="223"/>
      <c r="M51" s="223"/>
      <c r="N51" s="223"/>
      <c r="O51" s="223"/>
      <c r="P51" s="223"/>
      <c r="Q51" s="223"/>
      <c r="R51" s="223"/>
      <c r="S51" s="223"/>
      <c r="T51" s="223"/>
      <c r="U51" s="223"/>
      <c r="V51" s="223"/>
      <c r="W51" s="223"/>
      <c r="X51" s="223"/>
      <c r="Y51" s="223"/>
      <c r="Z51" s="223"/>
      <c r="AA51" s="223"/>
      <c r="AB51" s="223"/>
      <c r="AC51" s="223"/>
      <c r="AD51" s="223"/>
      <c r="AE51" s="223"/>
      <c r="AF51" s="223"/>
      <c r="AG51" s="223"/>
      <c r="AH51" s="223"/>
      <c r="AI51" s="223"/>
      <c r="AJ51" s="223"/>
      <c r="AK51" s="223"/>
      <c r="AL51" s="223"/>
      <c r="AM51" s="223"/>
      <c r="AN51" s="223"/>
      <c r="AO51" s="223"/>
      <c r="AP51" s="223"/>
      <c r="AQ51" s="225"/>
      <c r="AR51" s="23" t="s">
        <v>5</v>
      </c>
      <c r="AS51" s="24" t="s">
        <v>6</v>
      </c>
      <c r="AT51" s="30" t="s">
        <v>12</v>
      </c>
      <c r="AU51" s="65">
        <f t="shared" si="11"/>
        <v>0</v>
      </c>
      <c r="AV51" s="65">
        <f t="shared" si="10"/>
        <v>0</v>
      </c>
      <c r="AW51" s="100" t="str">
        <f t="shared" si="12"/>
        <v/>
      </c>
      <c r="AX51" s="101" t="str">
        <f t="shared" si="13"/>
        <v/>
      </c>
    </row>
    <row r="52" spans="1:50" x14ac:dyDescent="0.25">
      <c r="A52" s="302"/>
      <c r="B52" s="107" t="s">
        <v>108</v>
      </c>
      <c r="C52" s="108">
        <v>1</v>
      </c>
      <c r="D52" s="222"/>
      <c r="E52" s="223"/>
      <c r="F52" s="224"/>
      <c r="G52" s="224"/>
      <c r="H52" s="223"/>
      <c r="I52" s="223"/>
      <c r="J52" s="223"/>
      <c r="K52" s="223"/>
      <c r="L52" s="223"/>
      <c r="M52" s="223"/>
      <c r="N52" s="223"/>
      <c r="O52" s="223"/>
      <c r="P52" s="223"/>
      <c r="Q52" s="223"/>
      <c r="R52" s="223"/>
      <c r="S52" s="223"/>
      <c r="T52" s="223"/>
      <c r="U52" s="223"/>
      <c r="V52" s="223"/>
      <c r="W52" s="223"/>
      <c r="X52" s="223"/>
      <c r="Y52" s="223"/>
      <c r="Z52" s="223"/>
      <c r="AA52" s="223"/>
      <c r="AB52" s="223"/>
      <c r="AC52" s="223"/>
      <c r="AD52" s="223"/>
      <c r="AE52" s="223"/>
      <c r="AF52" s="223"/>
      <c r="AG52" s="223"/>
      <c r="AH52" s="223"/>
      <c r="AI52" s="223"/>
      <c r="AJ52" s="223"/>
      <c r="AK52" s="223"/>
      <c r="AL52" s="223"/>
      <c r="AM52" s="223"/>
      <c r="AN52" s="223"/>
      <c r="AO52" s="223"/>
      <c r="AP52" s="223"/>
      <c r="AQ52" s="225"/>
      <c r="AR52" s="23" t="s">
        <v>5</v>
      </c>
      <c r="AS52" s="24" t="s">
        <v>6</v>
      </c>
      <c r="AT52" s="30" t="s">
        <v>12</v>
      </c>
      <c r="AU52" s="65">
        <f t="shared" si="11"/>
        <v>0</v>
      </c>
      <c r="AV52" s="65">
        <f t="shared" si="10"/>
        <v>0</v>
      </c>
      <c r="AW52" s="100" t="str">
        <f t="shared" si="12"/>
        <v/>
      </c>
      <c r="AX52" s="101" t="str">
        <f t="shared" si="13"/>
        <v/>
      </c>
    </row>
    <row r="53" spans="1:50" x14ac:dyDescent="0.25">
      <c r="A53" s="302"/>
      <c r="B53" s="107" t="s">
        <v>109</v>
      </c>
      <c r="C53" s="108">
        <v>4</v>
      </c>
      <c r="D53" s="222"/>
      <c r="E53" s="223"/>
      <c r="F53" s="224"/>
      <c r="G53" s="224"/>
      <c r="H53" s="223"/>
      <c r="I53" s="223"/>
      <c r="J53" s="223"/>
      <c r="K53" s="223"/>
      <c r="L53" s="223"/>
      <c r="M53" s="223"/>
      <c r="N53" s="223"/>
      <c r="O53" s="223"/>
      <c r="P53" s="223"/>
      <c r="Q53" s="223"/>
      <c r="R53" s="223"/>
      <c r="S53" s="223"/>
      <c r="T53" s="223"/>
      <c r="U53" s="223"/>
      <c r="V53" s="223"/>
      <c r="W53" s="223"/>
      <c r="X53" s="223"/>
      <c r="Y53" s="223"/>
      <c r="Z53" s="223"/>
      <c r="AA53" s="223"/>
      <c r="AB53" s="223"/>
      <c r="AC53" s="223"/>
      <c r="AD53" s="223"/>
      <c r="AE53" s="223"/>
      <c r="AF53" s="223"/>
      <c r="AG53" s="223"/>
      <c r="AH53" s="223"/>
      <c r="AI53" s="223"/>
      <c r="AJ53" s="223"/>
      <c r="AK53" s="223"/>
      <c r="AL53" s="223"/>
      <c r="AM53" s="223"/>
      <c r="AN53" s="223"/>
      <c r="AO53" s="223"/>
      <c r="AP53" s="223"/>
      <c r="AQ53" s="225"/>
      <c r="AR53" s="23" t="s">
        <v>5</v>
      </c>
      <c r="AS53" s="24" t="s">
        <v>9</v>
      </c>
      <c r="AT53" s="30" t="s">
        <v>12</v>
      </c>
      <c r="AU53" s="65">
        <f t="shared" si="11"/>
        <v>0</v>
      </c>
      <c r="AV53" s="65">
        <f t="shared" si="10"/>
        <v>0</v>
      </c>
      <c r="AW53" s="100" t="str">
        <f t="shared" si="12"/>
        <v/>
      </c>
      <c r="AX53" s="101" t="str">
        <f t="shared" si="13"/>
        <v/>
      </c>
    </row>
    <row r="54" spans="1:50" x14ac:dyDescent="0.25">
      <c r="A54" s="302"/>
      <c r="B54" s="107">
        <v>8</v>
      </c>
      <c r="C54" s="108">
        <v>5</v>
      </c>
      <c r="D54" s="222"/>
      <c r="E54" s="223"/>
      <c r="F54" s="224"/>
      <c r="G54" s="224"/>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5"/>
      <c r="AR54" s="23" t="s">
        <v>11</v>
      </c>
      <c r="AS54" s="24" t="s">
        <v>9</v>
      </c>
      <c r="AT54" s="30"/>
      <c r="AU54" s="65">
        <f t="shared" si="11"/>
        <v>0</v>
      </c>
      <c r="AV54" s="65">
        <f t="shared" si="10"/>
        <v>0</v>
      </c>
      <c r="AW54" s="100" t="str">
        <f t="shared" si="12"/>
        <v/>
      </c>
      <c r="AX54" s="101" t="str">
        <f t="shared" si="13"/>
        <v/>
      </c>
    </row>
    <row r="55" spans="1:50" x14ac:dyDescent="0.25">
      <c r="A55" s="302"/>
      <c r="B55" s="107" t="s">
        <v>110</v>
      </c>
      <c r="C55" s="108">
        <v>3</v>
      </c>
      <c r="D55" s="222"/>
      <c r="E55" s="223"/>
      <c r="F55" s="224"/>
      <c r="G55" s="224"/>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5"/>
      <c r="AR55" s="23" t="s">
        <v>11</v>
      </c>
      <c r="AS55" s="24" t="s">
        <v>9</v>
      </c>
      <c r="AT55" s="30"/>
      <c r="AU55" s="65">
        <f t="shared" si="11"/>
        <v>0</v>
      </c>
      <c r="AV55" s="65">
        <f t="shared" si="10"/>
        <v>0</v>
      </c>
      <c r="AW55" s="100" t="str">
        <f t="shared" si="12"/>
        <v/>
      </c>
      <c r="AX55" s="101" t="str">
        <f t="shared" si="13"/>
        <v/>
      </c>
    </row>
    <row r="56" spans="1:50" x14ac:dyDescent="0.25">
      <c r="A56" s="302"/>
      <c r="B56" s="107" t="s">
        <v>111</v>
      </c>
      <c r="C56" s="108">
        <v>2</v>
      </c>
      <c r="D56" s="222"/>
      <c r="E56" s="223"/>
      <c r="F56" s="224"/>
      <c r="G56" s="224"/>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c r="AI56" s="223"/>
      <c r="AJ56" s="223"/>
      <c r="AK56" s="223"/>
      <c r="AL56" s="223"/>
      <c r="AM56" s="223"/>
      <c r="AN56" s="223"/>
      <c r="AO56" s="223"/>
      <c r="AP56" s="223"/>
      <c r="AQ56" s="225"/>
      <c r="AR56" s="23" t="s">
        <v>11</v>
      </c>
      <c r="AS56" s="24" t="s">
        <v>6</v>
      </c>
      <c r="AT56" s="30"/>
      <c r="AU56" s="65">
        <f t="shared" si="11"/>
        <v>0</v>
      </c>
      <c r="AV56" s="65">
        <f t="shared" si="10"/>
        <v>0</v>
      </c>
      <c r="AW56" s="100" t="str">
        <f t="shared" si="12"/>
        <v/>
      </c>
      <c r="AX56" s="101" t="str">
        <f t="shared" si="13"/>
        <v/>
      </c>
    </row>
    <row r="57" spans="1:50" x14ac:dyDescent="0.25">
      <c r="A57" s="302"/>
      <c r="B57" s="107" t="s">
        <v>112</v>
      </c>
      <c r="C57" s="108">
        <v>2</v>
      </c>
      <c r="D57" s="222"/>
      <c r="E57" s="223"/>
      <c r="F57" s="224"/>
      <c r="G57" s="224"/>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c r="AI57" s="223"/>
      <c r="AJ57" s="223"/>
      <c r="AK57" s="223"/>
      <c r="AL57" s="223"/>
      <c r="AM57" s="223"/>
      <c r="AN57" s="223"/>
      <c r="AO57" s="223"/>
      <c r="AP57" s="223"/>
      <c r="AQ57" s="225"/>
      <c r="AR57" s="23" t="s">
        <v>11</v>
      </c>
      <c r="AS57" s="24" t="s">
        <v>6</v>
      </c>
      <c r="AT57" s="30"/>
      <c r="AU57" s="65">
        <f t="shared" si="11"/>
        <v>0</v>
      </c>
      <c r="AV57" s="65">
        <f t="shared" si="10"/>
        <v>0</v>
      </c>
      <c r="AW57" s="100" t="str">
        <f t="shared" si="12"/>
        <v/>
      </c>
      <c r="AX57" s="101" t="str">
        <f t="shared" si="13"/>
        <v/>
      </c>
    </row>
    <row r="58" spans="1:50" x14ac:dyDescent="0.25">
      <c r="A58" s="302"/>
      <c r="B58" s="107" t="s">
        <v>113</v>
      </c>
      <c r="C58" s="108">
        <v>1</v>
      </c>
      <c r="D58" s="222"/>
      <c r="E58" s="223"/>
      <c r="F58" s="224"/>
      <c r="G58" s="224"/>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c r="AI58" s="223"/>
      <c r="AJ58" s="223"/>
      <c r="AK58" s="223"/>
      <c r="AL58" s="223"/>
      <c r="AM58" s="223"/>
      <c r="AN58" s="223"/>
      <c r="AO58" s="223"/>
      <c r="AP58" s="223"/>
      <c r="AQ58" s="225"/>
      <c r="AR58" s="23" t="s">
        <v>92</v>
      </c>
      <c r="AS58" s="24" t="s">
        <v>6</v>
      </c>
      <c r="AT58" s="30"/>
      <c r="AU58" s="65">
        <f t="shared" si="11"/>
        <v>0</v>
      </c>
      <c r="AV58" s="65">
        <f t="shared" si="10"/>
        <v>0</v>
      </c>
      <c r="AW58" s="100" t="str">
        <f t="shared" si="12"/>
        <v/>
      </c>
      <c r="AX58" s="101" t="str">
        <f t="shared" si="13"/>
        <v/>
      </c>
    </row>
    <row r="59" spans="1:50" x14ac:dyDescent="0.25">
      <c r="A59" s="302"/>
      <c r="B59" s="107" t="s">
        <v>114</v>
      </c>
      <c r="C59" s="108">
        <v>1</v>
      </c>
      <c r="D59" s="222"/>
      <c r="E59" s="223"/>
      <c r="F59" s="224"/>
      <c r="G59" s="224"/>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c r="AI59" s="223"/>
      <c r="AJ59" s="223"/>
      <c r="AK59" s="223"/>
      <c r="AL59" s="223"/>
      <c r="AM59" s="223"/>
      <c r="AN59" s="223"/>
      <c r="AO59" s="223"/>
      <c r="AP59" s="223"/>
      <c r="AQ59" s="225"/>
      <c r="AR59" s="23" t="s">
        <v>92</v>
      </c>
      <c r="AS59" s="24" t="s">
        <v>6</v>
      </c>
      <c r="AT59" s="30"/>
      <c r="AU59" s="65">
        <f t="shared" si="11"/>
        <v>0</v>
      </c>
      <c r="AV59" s="65">
        <f t="shared" si="10"/>
        <v>0</v>
      </c>
      <c r="AW59" s="100" t="str">
        <f t="shared" si="12"/>
        <v/>
      </c>
      <c r="AX59" s="101" t="str">
        <f t="shared" si="13"/>
        <v/>
      </c>
    </row>
    <row r="60" spans="1:50" x14ac:dyDescent="0.25">
      <c r="A60" s="302"/>
      <c r="B60" s="107" t="s">
        <v>115</v>
      </c>
      <c r="C60" s="108">
        <v>2</v>
      </c>
      <c r="D60" s="222"/>
      <c r="E60" s="223"/>
      <c r="F60" s="224"/>
      <c r="G60" s="224"/>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c r="AI60" s="223"/>
      <c r="AJ60" s="223"/>
      <c r="AK60" s="223"/>
      <c r="AL60" s="223"/>
      <c r="AM60" s="223"/>
      <c r="AN60" s="223"/>
      <c r="AO60" s="223"/>
      <c r="AP60" s="223"/>
      <c r="AQ60" s="225"/>
      <c r="AR60" s="23" t="s">
        <v>92</v>
      </c>
      <c r="AS60" s="24" t="s">
        <v>6</v>
      </c>
      <c r="AT60" s="30"/>
      <c r="AU60" s="65">
        <f t="shared" si="11"/>
        <v>0</v>
      </c>
      <c r="AV60" s="65">
        <f t="shared" si="10"/>
        <v>0</v>
      </c>
      <c r="AW60" s="100" t="str">
        <f t="shared" si="12"/>
        <v/>
      </c>
      <c r="AX60" s="101" t="str">
        <f t="shared" si="13"/>
        <v/>
      </c>
    </row>
    <row r="61" spans="1:50" x14ac:dyDescent="0.25">
      <c r="A61" s="302"/>
      <c r="B61" s="107" t="s">
        <v>116</v>
      </c>
      <c r="C61" s="108">
        <v>1</v>
      </c>
      <c r="D61" s="222"/>
      <c r="E61" s="223"/>
      <c r="F61" s="224"/>
      <c r="G61" s="224"/>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c r="AI61" s="223"/>
      <c r="AJ61" s="223"/>
      <c r="AK61" s="223"/>
      <c r="AL61" s="223"/>
      <c r="AM61" s="223"/>
      <c r="AN61" s="223"/>
      <c r="AO61" s="223"/>
      <c r="AP61" s="223"/>
      <c r="AQ61" s="225"/>
      <c r="AR61" s="23" t="s">
        <v>7</v>
      </c>
      <c r="AS61" s="24" t="s">
        <v>6</v>
      </c>
      <c r="AT61" s="30" t="s">
        <v>12</v>
      </c>
      <c r="AU61" s="65">
        <f t="shared" si="11"/>
        <v>0</v>
      </c>
      <c r="AV61" s="65">
        <f t="shared" si="10"/>
        <v>0</v>
      </c>
      <c r="AW61" s="100" t="str">
        <f t="shared" si="12"/>
        <v/>
      </c>
      <c r="AX61" s="101" t="str">
        <f t="shared" si="13"/>
        <v/>
      </c>
    </row>
    <row r="62" spans="1:50" x14ac:dyDescent="0.25">
      <c r="A62" s="302"/>
      <c r="B62" s="107" t="s">
        <v>117</v>
      </c>
      <c r="C62" s="108">
        <v>3</v>
      </c>
      <c r="D62" s="222"/>
      <c r="E62" s="223"/>
      <c r="F62" s="224"/>
      <c r="G62" s="224"/>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c r="AI62" s="223"/>
      <c r="AJ62" s="223"/>
      <c r="AK62" s="223"/>
      <c r="AL62" s="223"/>
      <c r="AM62" s="223"/>
      <c r="AN62" s="223"/>
      <c r="AO62" s="223"/>
      <c r="AP62" s="223"/>
      <c r="AQ62" s="225"/>
      <c r="AR62" s="23" t="s">
        <v>7</v>
      </c>
      <c r="AS62" s="24" t="s">
        <v>6</v>
      </c>
      <c r="AT62" s="30" t="s">
        <v>12</v>
      </c>
      <c r="AU62" s="65">
        <f t="shared" si="11"/>
        <v>0</v>
      </c>
      <c r="AV62" s="65">
        <f t="shared" si="10"/>
        <v>0</v>
      </c>
      <c r="AW62" s="100" t="str">
        <f t="shared" si="12"/>
        <v/>
      </c>
      <c r="AX62" s="101" t="str">
        <f t="shared" si="13"/>
        <v/>
      </c>
    </row>
    <row r="63" spans="1:50" x14ac:dyDescent="0.25">
      <c r="A63" s="302"/>
      <c r="B63" s="107" t="s">
        <v>118</v>
      </c>
      <c r="C63" s="108">
        <v>1</v>
      </c>
      <c r="D63" s="222"/>
      <c r="E63" s="223"/>
      <c r="F63" s="224"/>
      <c r="G63" s="224"/>
      <c r="H63" s="223"/>
      <c r="I63" s="223"/>
      <c r="J63" s="223"/>
      <c r="K63" s="223"/>
      <c r="L63" s="223"/>
      <c r="M63" s="223"/>
      <c r="N63" s="223"/>
      <c r="O63" s="223"/>
      <c r="P63" s="223"/>
      <c r="Q63" s="223"/>
      <c r="R63" s="223"/>
      <c r="S63" s="223"/>
      <c r="T63" s="223"/>
      <c r="U63" s="223"/>
      <c r="V63" s="223"/>
      <c r="W63" s="223"/>
      <c r="X63" s="223"/>
      <c r="Y63" s="223"/>
      <c r="Z63" s="223"/>
      <c r="AA63" s="223"/>
      <c r="AB63" s="223"/>
      <c r="AC63" s="223"/>
      <c r="AD63" s="223"/>
      <c r="AE63" s="223"/>
      <c r="AF63" s="223"/>
      <c r="AG63" s="223"/>
      <c r="AH63" s="223"/>
      <c r="AI63" s="223"/>
      <c r="AJ63" s="223"/>
      <c r="AK63" s="223"/>
      <c r="AL63" s="223"/>
      <c r="AM63" s="223"/>
      <c r="AN63" s="223"/>
      <c r="AO63" s="223"/>
      <c r="AP63" s="223"/>
      <c r="AQ63" s="225"/>
      <c r="AR63" s="23" t="s">
        <v>5</v>
      </c>
      <c r="AS63" s="24" t="s">
        <v>6</v>
      </c>
      <c r="AT63" s="30"/>
      <c r="AU63" s="65">
        <f>SUM(D63:AQ63)</f>
        <v>0</v>
      </c>
      <c r="AV63" s="65">
        <f>COUNTA(D63:AQ63)*C63</f>
        <v>0</v>
      </c>
      <c r="AW63" s="100" t="str">
        <f t="shared" si="12"/>
        <v/>
      </c>
      <c r="AX63" s="101" t="str">
        <f t="shared" si="13"/>
        <v/>
      </c>
    </row>
    <row r="64" spans="1:50" x14ac:dyDescent="0.25">
      <c r="A64" s="302"/>
      <c r="B64" s="107" t="s">
        <v>119</v>
      </c>
      <c r="C64" s="108">
        <v>2</v>
      </c>
      <c r="D64" s="222"/>
      <c r="E64" s="223"/>
      <c r="F64" s="224"/>
      <c r="G64" s="224"/>
      <c r="H64" s="223"/>
      <c r="I64" s="223"/>
      <c r="J64" s="223"/>
      <c r="K64" s="223"/>
      <c r="L64" s="223"/>
      <c r="M64" s="223"/>
      <c r="N64" s="223"/>
      <c r="O64" s="223"/>
      <c r="P64" s="223"/>
      <c r="Q64" s="223"/>
      <c r="R64" s="223"/>
      <c r="S64" s="223"/>
      <c r="T64" s="223"/>
      <c r="U64" s="223"/>
      <c r="V64" s="223"/>
      <c r="W64" s="223"/>
      <c r="X64" s="223"/>
      <c r="Y64" s="223"/>
      <c r="Z64" s="223"/>
      <c r="AA64" s="223"/>
      <c r="AB64" s="223"/>
      <c r="AC64" s="223"/>
      <c r="AD64" s="223"/>
      <c r="AE64" s="223"/>
      <c r="AF64" s="223"/>
      <c r="AG64" s="223"/>
      <c r="AH64" s="223"/>
      <c r="AI64" s="223"/>
      <c r="AJ64" s="223"/>
      <c r="AK64" s="223"/>
      <c r="AL64" s="223"/>
      <c r="AM64" s="223"/>
      <c r="AN64" s="223"/>
      <c r="AO64" s="223"/>
      <c r="AP64" s="223"/>
      <c r="AQ64" s="225"/>
      <c r="AR64" s="23" t="s">
        <v>5</v>
      </c>
      <c r="AS64" s="24" t="s">
        <v>6</v>
      </c>
      <c r="AT64" s="30"/>
      <c r="AU64" s="65">
        <f t="shared" ref="AU64:AU77" si="14">SUM(D64:AQ64)</f>
        <v>0</v>
      </c>
      <c r="AV64" s="65">
        <f t="shared" ref="AV64:AV77" si="15">COUNTA(D64:AQ64)*C64</f>
        <v>0</v>
      </c>
      <c r="AW64" s="100" t="str">
        <f t="shared" ref="AW64:AW77" si="16">IF(COUNTBLANK(D64:AQ64)=40,"",SUM(D64:AQ64)/COUNTA(D64:AQ64))</f>
        <v/>
      </c>
      <c r="AX64" s="101" t="str">
        <f t="shared" ref="AX64:AX77" si="17">IF(COUNTBLANK(D64:AQ64)=40,"",AU64/(COUNTA(D64:AQ64)*C64))</f>
        <v/>
      </c>
    </row>
    <row r="65" spans="1:50" x14ac:dyDescent="0.25">
      <c r="A65" s="302"/>
      <c r="B65" s="107" t="s">
        <v>120</v>
      </c>
      <c r="C65" s="108">
        <v>5</v>
      </c>
      <c r="D65" s="222"/>
      <c r="E65" s="223"/>
      <c r="F65" s="224"/>
      <c r="G65" s="224"/>
      <c r="H65" s="223"/>
      <c r="I65" s="223"/>
      <c r="J65" s="223"/>
      <c r="K65" s="223"/>
      <c r="L65" s="223"/>
      <c r="M65" s="223"/>
      <c r="N65" s="223"/>
      <c r="O65" s="223"/>
      <c r="P65" s="223"/>
      <c r="Q65" s="223"/>
      <c r="R65" s="223"/>
      <c r="S65" s="223"/>
      <c r="T65" s="223"/>
      <c r="U65" s="223"/>
      <c r="V65" s="223"/>
      <c r="W65" s="223"/>
      <c r="X65" s="223"/>
      <c r="Y65" s="223"/>
      <c r="Z65" s="223"/>
      <c r="AA65" s="223"/>
      <c r="AB65" s="223"/>
      <c r="AC65" s="223"/>
      <c r="AD65" s="223"/>
      <c r="AE65" s="223"/>
      <c r="AF65" s="223"/>
      <c r="AG65" s="223"/>
      <c r="AH65" s="223"/>
      <c r="AI65" s="223"/>
      <c r="AJ65" s="223"/>
      <c r="AK65" s="223"/>
      <c r="AL65" s="223"/>
      <c r="AM65" s="223"/>
      <c r="AN65" s="223"/>
      <c r="AO65" s="223"/>
      <c r="AP65" s="223"/>
      <c r="AQ65" s="225"/>
      <c r="AR65" s="23" t="s">
        <v>5</v>
      </c>
      <c r="AS65" s="24" t="s">
        <v>9</v>
      </c>
      <c r="AT65" s="30"/>
      <c r="AU65" s="65">
        <f t="shared" si="14"/>
        <v>0</v>
      </c>
      <c r="AV65" s="65">
        <f t="shared" si="15"/>
        <v>0</v>
      </c>
      <c r="AW65" s="100" t="str">
        <f t="shared" si="16"/>
        <v/>
      </c>
      <c r="AX65" s="101" t="str">
        <f t="shared" si="17"/>
        <v/>
      </c>
    </row>
    <row r="66" spans="1:50" x14ac:dyDescent="0.25">
      <c r="A66" s="302"/>
      <c r="B66" s="107" t="s">
        <v>121</v>
      </c>
      <c r="C66" s="108">
        <v>1</v>
      </c>
      <c r="D66" s="222"/>
      <c r="E66" s="223"/>
      <c r="F66" s="224"/>
      <c r="G66" s="224"/>
      <c r="H66" s="223"/>
      <c r="I66" s="223"/>
      <c r="J66" s="223"/>
      <c r="K66" s="223"/>
      <c r="L66" s="223"/>
      <c r="M66" s="223"/>
      <c r="N66" s="223"/>
      <c r="O66" s="223"/>
      <c r="P66" s="223"/>
      <c r="Q66" s="223"/>
      <c r="R66" s="223"/>
      <c r="S66" s="223"/>
      <c r="T66" s="223"/>
      <c r="U66" s="223"/>
      <c r="V66" s="223"/>
      <c r="W66" s="223"/>
      <c r="X66" s="223"/>
      <c r="Y66" s="223"/>
      <c r="Z66" s="223"/>
      <c r="AA66" s="223"/>
      <c r="AB66" s="223"/>
      <c r="AC66" s="223"/>
      <c r="AD66" s="223"/>
      <c r="AE66" s="223"/>
      <c r="AF66" s="223"/>
      <c r="AG66" s="223"/>
      <c r="AH66" s="223"/>
      <c r="AI66" s="223"/>
      <c r="AJ66" s="223"/>
      <c r="AK66" s="223"/>
      <c r="AL66" s="223"/>
      <c r="AM66" s="223"/>
      <c r="AN66" s="223"/>
      <c r="AO66" s="223"/>
      <c r="AP66" s="223"/>
      <c r="AQ66" s="225"/>
      <c r="AR66" s="23" t="s">
        <v>5</v>
      </c>
      <c r="AS66" s="24" t="s">
        <v>9</v>
      </c>
      <c r="AT66" s="30"/>
      <c r="AU66" s="65">
        <f t="shared" si="14"/>
        <v>0</v>
      </c>
      <c r="AV66" s="65">
        <f t="shared" si="15"/>
        <v>0</v>
      </c>
      <c r="AW66" s="100" t="str">
        <f t="shared" si="16"/>
        <v/>
      </c>
      <c r="AX66" s="101" t="str">
        <f t="shared" si="17"/>
        <v/>
      </c>
    </row>
    <row r="67" spans="1:50" x14ac:dyDescent="0.25">
      <c r="A67" s="302"/>
      <c r="B67" s="107" t="s">
        <v>122</v>
      </c>
      <c r="C67" s="108">
        <v>3</v>
      </c>
      <c r="D67" s="222"/>
      <c r="E67" s="223"/>
      <c r="F67" s="224"/>
      <c r="G67" s="224"/>
      <c r="H67" s="223"/>
      <c r="I67" s="223"/>
      <c r="J67" s="223"/>
      <c r="K67" s="223"/>
      <c r="L67" s="223"/>
      <c r="M67" s="223"/>
      <c r="N67" s="223"/>
      <c r="O67" s="223"/>
      <c r="P67" s="223"/>
      <c r="Q67" s="223"/>
      <c r="R67" s="223"/>
      <c r="S67" s="223"/>
      <c r="T67" s="223"/>
      <c r="U67" s="223"/>
      <c r="V67" s="223"/>
      <c r="W67" s="223"/>
      <c r="X67" s="223"/>
      <c r="Y67" s="223"/>
      <c r="Z67" s="223"/>
      <c r="AA67" s="223"/>
      <c r="AB67" s="223"/>
      <c r="AC67" s="223"/>
      <c r="AD67" s="223"/>
      <c r="AE67" s="223"/>
      <c r="AF67" s="223"/>
      <c r="AG67" s="223"/>
      <c r="AH67" s="223"/>
      <c r="AI67" s="223"/>
      <c r="AJ67" s="223"/>
      <c r="AK67" s="223"/>
      <c r="AL67" s="223"/>
      <c r="AM67" s="223"/>
      <c r="AN67" s="223"/>
      <c r="AO67" s="223"/>
      <c r="AP67" s="223"/>
      <c r="AQ67" s="225"/>
      <c r="AR67" s="23" t="s">
        <v>7</v>
      </c>
      <c r="AS67" s="24" t="s">
        <v>8</v>
      </c>
      <c r="AT67" s="30"/>
      <c r="AU67" s="65">
        <f t="shared" si="14"/>
        <v>0</v>
      </c>
      <c r="AV67" s="65">
        <f t="shared" si="15"/>
        <v>0</v>
      </c>
      <c r="AW67" s="100" t="str">
        <f t="shared" si="16"/>
        <v/>
      </c>
      <c r="AX67" s="101" t="str">
        <f t="shared" si="17"/>
        <v/>
      </c>
    </row>
    <row r="68" spans="1:50" x14ac:dyDescent="0.25">
      <c r="A68" s="302"/>
      <c r="B68" s="107" t="s">
        <v>123</v>
      </c>
      <c r="C68" s="108">
        <v>3</v>
      </c>
      <c r="D68" s="222"/>
      <c r="E68" s="223"/>
      <c r="F68" s="224"/>
      <c r="G68" s="224"/>
      <c r="H68" s="223"/>
      <c r="I68" s="223"/>
      <c r="J68" s="223"/>
      <c r="K68" s="223"/>
      <c r="L68" s="223"/>
      <c r="M68" s="223"/>
      <c r="N68" s="223"/>
      <c r="O68" s="223"/>
      <c r="P68" s="223"/>
      <c r="Q68" s="223"/>
      <c r="R68" s="223"/>
      <c r="S68" s="223"/>
      <c r="T68" s="223"/>
      <c r="U68" s="223"/>
      <c r="V68" s="223"/>
      <c r="W68" s="223"/>
      <c r="X68" s="223"/>
      <c r="Y68" s="223"/>
      <c r="Z68" s="223"/>
      <c r="AA68" s="223"/>
      <c r="AB68" s="223"/>
      <c r="AC68" s="223"/>
      <c r="AD68" s="223"/>
      <c r="AE68" s="223"/>
      <c r="AF68" s="223"/>
      <c r="AG68" s="223"/>
      <c r="AH68" s="223"/>
      <c r="AI68" s="223"/>
      <c r="AJ68" s="223"/>
      <c r="AK68" s="223"/>
      <c r="AL68" s="223"/>
      <c r="AM68" s="223"/>
      <c r="AN68" s="223"/>
      <c r="AO68" s="223"/>
      <c r="AP68" s="223"/>
      <c r="AQ68" s="225"/>
      <c r="AR68" s="23" t="s">
        <v>10</v>
      </c>
      <c r="AS68" s="24" t="s">
        <v>8</v>
      </c>
      <c r="AT68" s="30"/>
      <c r="AU68" s="65">
        <f t="shared" si="14"/>
        <v>0</v>
      </c>
      <c r="AV68" s="65">
        <f t="shared" si="15"/>
        <v>0</v>
      </c>
      <c r="AW68" s="100" t="str">
        <f t="shared" si="16"/>
        <v/>
      </c>
      <c r="AX68" s="101" t="str">
        <f t="shared" si="17"/>
        <v/>
      </c>
    </row>
    <row r="69" spans="1:50" x14ac:dyDescent="0.25">
      <c r="A69" s="302"/>
      <c r="B69" s="107">
        <v>14</v>
      </c>
      <c r="C69" s="108">
        <v>5</v>
      </c>
      <c r="D69" s="222"/>
      <c r="E69" s="223"/>
      <c r="F69" s="224"/>
      <c r="G69" s="224"/>
      <c r="H69" s="223"/>
      <c r="I69" s="223"/>
      <c r="J69" s="223"/>
      <c r="K69" s="223"/>
      <c r="L69" s="223"/>
      <c r="M69" s="223"/>
      <c r="N69" s="223"/>
      <c r="O69" s="223"/>
      <c r="P69" s="223"/>
      <c r="Q69" s="223"/>
      <c r="R69" s="223"/>
      <c r="S69" s="223"/>
      <c r="T69" s="223"/>
      <c r="U69" s="223"/>
      <c r="V69" s="223"/>
      <c r="W69" s="223"/>
      <c r="X69" s="223"/>
      <c r="Y69" s="223"/>
      <c r="Z69" s="223"/>
      <c r="AA69" s="223"/>
      <c r="AB69" s="223"/>
      <c r="AC69" s="223"/>
      <c r="AD69" s="223"/>
      <c r="AE69" s="223"/>
      <c r="AF69" s="223"/>
      <c r="AG69" s="223"/>
      <c r="AH69" s="223"/>
      <c r="AI69" s="223"/>
      <c r="AJ69" s="223"/>
      <c r="AK69" s="223"/>
      <c r="AL69" s="223"/>
      <c r="AM69" s="223"/>
      <c r="AN69" s="223"/>
      <c r="AO69" s="223"/>
      <c r="AP69" s="223"/>
      <c r="AQ69" s="225"/>
      <c r="AR69" s="23" t="s">
        <v>11</v>
      </c>
      <c r="AS69" s="24" t="s">
        <v>9</v>
      </c>
      <c r="AT69" s="30"/>
      <c r="AU69" s="65">
        <f t="shared" si="14"/>
        <v>0</v>
      </c>
      <c r="AV69" s="65">
        <f t="shared" si="15"/>
        <v>0</v>
      </c>
      <c r="AW69" s="100" t="str">
        <f t="shared" si="16"/>
        <v/>
      </c>
      <c r="AX69" s="101" t="str">
        <f t="shared" si="17"/>
        <v/>
      </c>
    </row>
    <row r="70" spans="1:50" x14ac:dyDescent="0.25">
      <c r="A70" s="302"/>
      <c r="B70" s="107" t="s">
        <v>124</v>
      </c>
      <c r="C70" s="108">
        <v>3</v>
      </c>
      <c r="D70" s="222"/>
      <c r="E70" s="223"/>
      <c r="F70" s="224"/>
      <c r="G70" s="224"/>
      <c r="H70" s="223"/>
      <c r="I70" s="223"/>
      <c r="J70" s="223"/>
      <c r="K70" s="223"/>
      <c r="L70" s="223"/>
      <c r="M70" s="223"/>
      <c r="N70" s="223"/>
      <c r="O70" s="223"/>
      <c r="P70" s="223"/>
      <c r="Q70" s="223"/>
      <c r="R70" s="223"/>
      <c r="S70" s="223"/>
      <c r="T70" s="223"/>
      <c r="U70" s="223"/>
      <c r="V70" s="223"/>
      <c r="W70" s="223"/>
      <c r="X70" s="223"/>
      <c r="Y70" s="223"/>
      <c r="Z70" s="223"/>
      <c r="AA70" s="223"/>
      <c r="AB70" s="223"/>
      <c r="AC70" s="223"/>
      <c r="AD70" s="223"/>
      <c r="AE70" s="223"/>
      <c r="AF70" s="223"/>
      <c r="AG70" s="223"/>
      <c r="AH70" s="223"/>
      <c r="AI70" s="223"/>
      <c r="AJ70" s="223"/>
      <c r="AK70" s="223"/>
      <c r="AL70" s="223"/>
      <c r="AM70" s="223"/>
      <c r="AN70" s="223"/>
      <c r="AO70" s="223"/>
      <c r="AP70" s="223"/>
      <c r="AQ70" s="225"/>
      <c r="AR70" s="23" t="s">
        <v>7</v>
      </c>
      <c r="AS70" s="24" t="s">
        <v>8</v>
      </c>
      <c r="AT70" s="30"/>
      <c r="AU70" s="65">
        <f t="shared" si="14"/>
        <v>0</v>
      </c>
      <c r="AV70" s="65">
        <f t="shared" si="15"/>
        <v>0</v>
      </c>
      <c r="AW70" s="100" t="str">
        <f t="shared" si="16"/>
        <v/>
      </c>
      <c r="AX70" s="101" t="str">
        <f t="shared" si="17"/>
        <v/>
      </c>
    </row>
    <row r="71" spans="1:50" x14ac:dyDescent="0.25">
      <c r="A71" s="302"/>
      <c r="B71" s="107" t="s">
        <v>125</v>
      </c>
      <c r="C71" s="108">
        <v>4</v>
      </c>
      <c r="D71" s="222"/>
      <c r="E71" s="223"/>
      <c r="F71" s="224"/>
      <c r="G71" s="224"/>
      <c r="H71" s="223"/>
      <c r="I71" s="223"/>
      <c r="J71" s="223"/>
      <c r="K71" s="223"/>
      <c r="L71" s="223"/>
      <c r="M71" s="223"/>
      <c r="N71" s="223"/>
      <c r="O71" s="223"/>
      <c r="P71" s="223"/>
      <c r="Q71" s="223"/>
      <c r="R71" s="223"/>
      <c r="S71" s="223"/>
      <c r="T71" s="223"/>
      <c r="U71" s="223"/>
      <c r="V71" s="223"/>
      <c r="W71" s="223"/>
      <c r="X71" s="223"/>
      <c r="Y71" s="223"/>
      <c r="Z71" s="223"/>
      <c r="AA71" s="223"/>
      <c r="AB71" s="223"/>
      <c r="AC71" s="223"/>
      <c r="AD71" s="223"/>
      <c r="AE71" s="223"/>
      <c r="AF71" s="223"/>
      <c r="AG71" s="223"/>
      <c r="AH71" s="223"/>
      <c r="AI71" s="223"/>
      <c r="AJ71" s="223"/>
      <c r="AK71" s="223"/>
      <c r="AL71" s="223"/>
      <c r="AM71" s="223"/>
      <c r="AN71" s="223"/>
      <c r="AO71" s="223"/>
      <c r="AP71" s="223"/>
      <c r="AQ71" s="225"/>
      <c r="AR71" s="23" t="s">
        <v>7</v>
      </c>
      <c r="AS71" s="24" t="s">
        <v>9</v>
      </c>
      <c r="AT71" s="30"/>
      <c r="AU71" s="65">
        <f t="shared" si="14"/>
        <v>0</v>
      </c>
      <c r="AV71" s="65">
        <f t="shared" si="15"/>
        <v>0</v>
      </c>
      <c r="AW71" s="100" t="str">
        <f t="shared" si="16"/>
        <v/>
      </c>
      <c r="AX71" s="101" t="str">
        <f t="shared" si="17"/>
        <v/>
      </c>
    </row>
    <row r="72" spans="1:50" x14ac:dyDescent="0.25">
      <c r="A72" s="302"/>
      <c r="B72" s="107">
        <v>16</v>
      </c>
      <c r="C72" s="108">
        <v>4</v>
      </c>
      <c r="D72" s="222"/>
      <c r="E72" s="223"/>
      <c r="F72" s="224"/>
      <c r="G72" s="224"/>
      <c r="H72" s="223"/>
      <c r="I72" s="223"/>
      <c r="J72" s="223"/>
      <c r="K72" s="223"/>
      <c r="L72" s="223"/>
      <c r="M72" s="223"/>
      <c r="N72" s="223"/>
      <c r="O72" s="223"/>
      <c r="P72" s="223"/>
      <c r="Q72" s="223"/>
      <c r="R72" s="223"/>
      <c r="S72" s="223"/>
      <c r="T72" s="223"/>
      <c r="U72" s="223"/>
      <c r="V72" s="223"/>
      <c r="W72" s="223"/>
      <c r="X72" s="223"/>
      <c r="Y72" s="223"/>
      <c r="Z72" s="223"/>
      <c r="AA72" s="223"/>
      <c r="AB72" s="223"/>
      <c r="AC72" s="223"/>
      <c r="AD72" s="223"/>
      <c r="AE72" s="223"/>
      <c r="AF72" s="223"/>
      <c r="AG72" s="223"/>
      <c r="AH72" s="223"/>
      <c r="AI72" s="223"/>
      <c r="AJ72" s="223"/>
      <c r="AK72" s="223"/>
      <c r="AL72" s="223"/>
      <c r="AM72" s="223"/>
      <c r="AN72" s="223"/>
      <c r="AO72" s="223"/>
      <c r="AP72" s="223"/>
      <c r="AQ72" s="225"/>
      <c r="AR72" s="23" t="s">
        <v>11</v>
      </c>
      <c r="AS72" s="24" t="s">
        <v>6</v>
      </c>
      <c r="AT72" s="30"/>
      <c r="AU72" s="65">
        <f t="shared" si="14"/>
        <v>0</v>
      </c>
      <c r="AV72" s="65">
        <f t="shared" si="15"/>
        <v>0</v>
      </c>
      <c r="AW72" s="100" t="str">
        <f t="shared" si="16"/>
        <v/>
      </c>
      <c r="AX72" s="101" t="str">
        <f t="shared" si="17"/>
        <v/>
      </c>
    </row>
    <row r="73" spans="1:50" x14ac:dyDescent="0.25">
      <c r="A73" s="302"/>
      <c r="B73" s="107">
        <v>17</v>
      </c>
      <c r="C73" s="108">
        <v>2</v>
      </c>
      <c r="D73" s="222"/>
      <c r="E73" s="223"/>
      <c r="F73" s="224"/>
      <c r="G73" s="224"/>
      <c r="H73" s="223"/>
      <c r="I73" s="223"/>
      <c r="J73" s="223"/>
      <c r="K73" s="223"/>
      <c r="L73" s="223"/>
      <c r="M73" s="223"/>
      <c r="N73" s="223"/>
      <c r="O73" s="223"/>
      <c r="P73" s="223"/>
      <c r="Q73" s="223"/>
      <c r="R73" s="223"/>
      <c r="S73" s="223"/>
      <c r="T73" s="223"/>
      <c r="U73" s="223"/>
      <c r="V73" s="223"/>
      <c r="W73" s="223"/>
      <c r="X73" s="223"/>
      <c r="Y73" s="223"/>
      <c r="Z73" s="223"/>
      <c r="AA73" s="223"/>
      <c r="AB73" s="223"/>
      <c r="AC73" s="223"/>
      <c r="AD73" s="223"/>
      <c r="AE73" s="223"/>
      <c r="AF73" s="223"/>
      <c r="AG73" s="223"/>
      <c r="AH73" s="223"/>
      <c r="AI73" s="223"/>
      <c r="AJ73" s="223"/>
      <c r="AK73" s="223"/>
      <c r="AL73" s="223"/>
      <c r="AM73" s="223"/>
      <c r="AN73" s="223"/>
      <c r="AO73" s="223"/>
      <c r="AP73" s="223"/>
      <c r="AQ73" s="225"/>
      <c r="AR73" s="23" t="s">
        <v>11</v>
      </c>
      <c r="AS73" s="24" t="s">
        <v>6</v>
      </c>
      <c r="AT73" s="35"/>
      <c r="AU73" s="65">
        <f t="shared" si="14"/>
        <v>0</v>
      </c>
      <c r="AV73" s="65">
        <f t="shared" si="15"/>
        <v>0</v>
      </c>
      <c r="AW73" s="100" t="str">
        <f t="shared" si="16"/>
        <v/>
      </c>
      <c r="AX73" s="101" t="str">
        <f t="shared" si="17"/>
        <v/>
      </c>
    </row>
    <row r="74" spans="1:50" x14ac:dyDescent="0.25">
      <c r="A74" s="302"/>
      <c r="B74" s="107" t="s">
        <v>126</v>
      </c>
      <c r="C74" s="108">
        <v>2</v>
      </c>
      <c r="D74" s="222"/>
      <c r="E74" s="223"/>
      <c r="F74" s="224"/>
      <c r="G74" s="224"/>
      <c r="H74" s="223"/>
      <c r="I74" s="223"/>
      <c r="J74" s="223"/>
      <c r="K74" s="223"/>
      <c r="L74" s="223"/>
      <c r="M74" s="223"/>
      <c r="N74" s="223"/>
      <c r="O74" s="223"/>
      <c r="P74" s="223"/>
      <c r="Q74" s="223"/>
      <c r="R74" s="223"/>
      <c r="S74" s="223"/>
      <c r="T74" s="223"/>
      <c r="U74" s="223"/>
      <c r="V74" s="223"/>
      <c r="W74" s="223"/>
      <c r="X74" s="223"/>
      <c r="Y74" s="223"/>
      <c r="Z74" s="223"/>
      <c r="AA74" s="223"/>
      <c r="AB74" s="223"/>
      <c r="AC74" s="223"/>
      <c r="AD74" s="223"/>
      <c r="AE74" s="223"/>
      <c r="AF74" s="223"/>
      <c r="AG74" s="223"/>
      <c r="AH74" s="223"/>
      <c r="AI74" s="223"/>
      <c r="AJ74" s="223"/>
      <c r="AK74" s="223"/>
      <c r="AL74" s="223"/>
      <c r="AM74" s="223"/>
      <c r="AN74" s="223"/>
      <c r="AO74" s="223"/>
      <c r="AP74" s="223"/>
      <c r="AQ74" s="225"/>
      <c r="AR74" s="23" t="s">
        <v>7</v>
      </c>
      <c r="AS74" s="24" t="s">
        <v>8</v>
      </c>
      <c r="AT74" s="35"/>
      <c r="AU74" s="65">
        <f t="shared" si="14"/>
        <v>0</v>
      </c>
      <c r="AV74" s="65">
        <f t="shared" si="15"/>
        <v>0</v>
      </c>
      <c r="AW74" s="100" t="str">
        <f t="shared" si="16"/>
        <v/>
      </c>
      <c r="AX74" s="101" t="str">
        <f t="shared" si="17"/>
        <v/>
      </c>
    </row>
    <row r="75" spans="1:50" x14ac:dyDescent="0.25">
      <c r="A75" s="302"/>
      <c r="B75" s="107" t="s">
        <v>127</v>
      </c>
      <c r="C75" s="108">
        <v>2</v>
      </c>
      <c r="D75" s="222"/>
      <c r="E75" s="223"/>
      <c r="F75" s="224"/>
      <c r="G75" s="224"/>
      <c r="H75" s="223"/>
      <c r="I75" s="223"/>
      <c r="J75" s="223"/>
      <c r="K75" s="223"/>
      <c r="L75" s="223"/>
      <c r="M75" s="223"/>
      <c r="N75" s="223"/>
      <c r="O75" s="223"/>
      <c r="P75" s="223"/>
      <c r="Q75" s="223"/>
      <c r="R75" s="223"/>
      <c r="S75" s="223"/>
      <c r="T75" s="223"/>
      <c r="U75" s="223"/>
      <c r="V75" s="223"/>
      <c r="W75" s="223"/>
      <c r="X75" s="223"/>
      <c r="Y75" s="223"/>
      <c r="Z75" s="223"/>
      <c r="AA75" s="223"/>
      <c r="AB75" s="223"/>
      <c r="AC75" s="223"/>
      <c r="AD75" s="223"/>
      <c r="AE75" s="223"/>
      <c r="AF75" s="223"/>
      <c r="AG75" s="223"/>
      <c r="AH75" s="223"/>
      <c r="AI75" s="223"/>
      <c r="AJ75" s="223"/>
      <c r="AK75" s="223"/>
      <c r="AL75" s="223"/>
      <c r="AM75" s="223"/>
      <c r="AN75" s="223"/>
      <c r="AO75" s="223"/>
      <c r="AP75" s="223"/>
      <c r="AQ75" s="225"/>
      <c r="AR75" s="23" t="s">
        <v>7</v>
      </c>
      <c r="AS75" s="24" t="s">
        <v>6</v>
      </c>
      <c r="AT75" s="35"/>
      <c r="AU75" s="65">
        <f t="shared" si="14"/>
        <v>0</v>
      </c>
      <c r="AV75" s="65">
        <f t="shared" si="15"/>
        <v>0</v>
      </c>
      <c r="AW75" s="100" t="str">
        <f t="shared" si="16"/>
        <v/>
      </c>
      <c r="AX75" s="101" t="str">
        <f t="shared" si="17"/>
        <v/>
      </c>
    </row>
    <row r="76" spans="1:50" x14ac:dyDescent="0.25">
      <c r="A76" s="302"/>
      <c r="B76" s="107" t="s">
        <v>128</v>
      </c>
      <c r="C76" s="108">
        <v>4</v>
      </c>
      <c r="D76" s="222"/>
      <c r="E76" s="223"/>
      <c r="F76" s="224"/>
      <c r="G76" s="224"/>
      <c r="H76" s="223"/>
      <c r="I76" s="223"/>
      <c r="J76" s="223"/>
      <c r="K76" s="223"/>
      <c r="L76" s="223"/>
      <c r="M76" s="223"/>
      <c r="N76" s="223"/>
      <c r="O76" s="223"/>
      <c r="P76" s="223"/>
      <c r="Q76" s="223"/>
      <c r="R76" s="223"/>
      <c r="S76" s="223"/>
      <c r="T76" s="223"/>
      <c r="U76" s="223"/>
      <c r="V76" s="223"/>
      <c r="W76" s="223"/>
      <c r="X76" s="223"/>
      <c r="Y76" s="223"/>
      <c r="Z76" s="223"/>
      <c r="AA76" s="223"/>
      <c r="AB76" s="223"/>
      <c r="AC76" s="223"/>
      <c r="AD76" s="223"/>
      <c r="AE76" s="223"/>
      <c r="AF76" s="223"/>
      <c r="AG76" s="223"/>
      <c r="AH76" s="223"/>
      <c r="AI76" s="223"/>
      <c r="AJ76" s="223"/>
      <c r="AK76" s="223"/>
      <c r="AL76" s="223"/>
      <c r="AM76" s="223"/>
      <c r="AN76" s="223"/>
      <c r="AO76" s="223"/>
      <c r="AP76" s="223"/>
      <c r="AQ76" s="225"/>
      <c r="AR76" s="23" t="s">
        <v>7</v>
      </c>
      <c r="AS76" s="24" t="s">
        <v>8</v>
      </c>
      <c r="AT76" s="35"/>
      <c r="AU76" s="65">
        <f t="shared" si="14"/>
        <v>0</v>
      </c>
      <c r="AV76" s="65">
        <f t="shared" si="15"/>
        <v>0</v>
      </c>
      <c r="AW76" s="100" t="str">
        <f t="shared" si="16"/>
        <v/>
      </c>
      <c r="AX76" s="101" t="str">
        <f t="shared" si="17"/>
        <v/>
      </c>
    </row>
    <row r="77" spans="1:50" ht="15.75" thickBot="1" x14ac:dyDescent="0.3">
      <c r="A77" s="303"/>
      <c r="B77" s="119">
        <v>19</v>
      </c>
      <c r="C77" s="120">
        <v>4</v>
      </c>
      <c r="D77" s="222"/>
      <c r="E77" s="223"/>
      <c r="F77" s="224"/>
      <c r="G77" s="224"/>
      <c r="H77" s="223"/>
      <c r="I77" s="223"/>
      <c r="J77" s="223"/>
      <c r="K77" s="223"/>
      <c r="L77" s="223"/>
      <c r="M77" s="223"/>
      <c r="N77" s="223"/>
      <c r="O77" s="223"/>
      <c r="P77" s="223"/>
      <c r="Q77" s="223"/>
      <c r="R77" s="223"/>
      <c r="S77" s="223"/>
      <c r="T77" s="223"/>
      <c r="U77" s="223"/>
      <c r="V77" s="223"/>
      <c r="W77" s="223"/>
      <c r="X77" s="223"/>
      <c r="Y77" s="223"/>
      <c r="Z77" s="223"/>
      <c r="AA77" s="223"/>
      <c r="AB77" s="223"/>
      <c r="AC77" s="223"/>
      <c r="AD77" s="223"/>
      <c r="AE77" s="223"/>
      <c r="AF77" s="223"/>
      <c r="AG77" s="223"/>
      <c r="AH77" s="223"/>
      <c r="AI77" s="223"/>
      <c r="AJ77" s="223"/>
      <c r="AK77" s="223"/>
      <c r="AL77" s="223"/>
      <c r="AM77" s="223"/>
      <c r="AN77" s="223"/>
      <c r="AO77" s="223"/>
      <c r="AP77" s="223"/>
      <c r="AQ77" s="225"/>
      <c r="AR77" s="23" t="s">
        <v>11</v>
      </c>
      <c r="AS77" s="24" t="s">
        <v>6</v>
      </c>
      <c r="AT77" s="35"/>
      <c r="AU77" s="65">
        <f t="shared" si="14"/>
        <v>0</v>
      </c>
      <c r="AV77" s="65">
        <f t="shared" si="15"/>
        <v>0</v>
      </c>
      <c r="AW77" s="100" t="str">
        <f t="shared" si="16"/>
        <v/>
      </c>
      <c r="AX77" s="101" t="str">
        <f t="shared" si="17"/>
        <v/>
      </c>
    </row>
    <row r="78" spans="1:50" ht="15.75" thickBot="1" x14ac:dyDescent="0.3">
      <c r="A78" s="109"/>
      <c r="B78" s="110"/>
      <c r="C78" s="111"/>
      <c r="D78" s="226"/>
      <c r="E78" s="226"/>
      <c r="F78" s="226"/>
      <c r="G78" s="226"/>
      <c r="H78" s="226"/>
      <c r="I78" s="226"/>
      <c r="J78" s="226"/>
      <c r="K78" s="226"/>
      <c r="L78" s="226"/>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7"/>
      <c r="AR78" s="66"/>
      <c r="AS78" s="66"/>
      <c r="AT78" s="66"/>
      <c r="AU78" s="66"/>
      <c r="AV78" s="66"/>
      <c r="AW78" s="102" t="str">
        <f t="shared" si="12"/>
        <v/>
      </c>
      <c r="AX78" s="103" t="str">
        <f t="shared" si="13"/>
        <v/>
      </c>
    </row>
    <row r="79" spans="1:50" ht="15" customHeight="1" x14ac:dyDescent="0.25">
      <c r="A79" s="301" t="s">
        <v>31</v>
      </c>
      <c r="B79" s="112" t="s">
        <v>102</v>
      </c>
      <c r="C79" s="113">
        <v>2</v>
      </c>
      <c r="D79" s="222"/>
      <c r="E79" s="223"/>
      <c r="F79" s="224"/>
      <c r="G79" s="224"/>
      <c r="H79" s="223"/>
      <c r="I79" s="223"/>
      <c r="J79" s="223"/>
      <c r="K79" s="223"/>
      <c r="L79" s="223"/>
      <c r="M79" s="223"/>
      <c r="N79" s="223"/>
      <c r="O79" s="223"/>
      <c r="P79" s="223"/>
      <c r="Q79" s="223"/>
      <c r="R79" s="223"/>
      <c r="S79" s="223"/>
      <c r="T79" s="223"/>
      <c r="U79" s="223"/>
      <c r="V79" s="223"/>
      <c r="W79" s="223"/>
      <c r="X79" s="223"/>
      <c r="Y79" s="223"/>
      <c r="Z79" s="223"/>
      <c r="AA79" s="223"/>
      <c r="AB79" s="223"/>
      <c r="AC79" s="223"/>
      <c r="AD79" s="223"/>
      <c r="AE79" s="223"/>
      <c r="AF79" s="223"/>
      <c r="AG79" s="223"/>
      <c r="AH79" s="223"/>
      <c r="AI79" s="223"/>
      <c r="AJ79" s="223"/>
      <c r="AK79" s="223"/>
      <c r="AL79" s="223"/>
      <c r="AM79" s="223"/>
      <c r="AN79" s="223"/>
      <c r="AO79" s="223"/>
      <c r="AP79" s="223"/>
      <c r="AQ79" s="225"/>
      <c r="AR79" s="23" t="s">
        <v>10</v>
      </c>
      <c r="AS79" s="24" t="s">
        <v>8</v>
      </c>
      <c r="AT79" s="30"/>
      <c r="AU79" s="67">
        <f t="shared" si="11"/>
        <v>0</v>
      </c>
      <c r="AV79" s="67">
        <f t="shared" ref="AV79:AV111" si="18">COUNTA(D79:AQ79)*C79</f>
        <v>0</v>
      </c>
      <c r="AW79" s="104" t="str">
        <f t="shared" si="12"/>
        <v/>
      </c>
      <c r="AX79" s="101" t="str">
        <f t="shared" si="13"/>
        <v/>
      </c>
    </row>
    <row r="80" spans="1:50" x14ac:dyDescent="0.25">
      <c r="A80" s="302"/>
      <c r="B80" s="114" t="s">
        <v>139</v>
      </c>
      <c r="C80" s="115">
        <v>3</v>
      </c>
      <c r="D80" s="222"/>
      <c r="E80" s="223"/>
      <c r="F80" s="224"/>
      <c r="G80" s="224"/>
      <c r="H80" s="223"/>
      <c r="I80" s="223"/>
      <c r="J80" s="223"/>
      <c r="K80" s="223"/>
      <c r="L80" s="223"/>
      <c r="M80" s="223"/>
      <c r="N80" s="223"/>
      <c r="O80" s="223"/>
      <c r="P80" s="223"/>
      <c r="Q80" s="223"/>
      <c r="R80" s="223"/>
      <c r="S80" s="223"/>
      <c r="T80" s="223"/>
      <c r="U80" s="223"/>
      <c r="V80" s="223"/>
      <c r="W80" s="223"/>
      <c r="X80" s="223"/>
      <c r="Y80" s="223"/>
      <c r="Z80" s="223"/>
      <c r="AA80" s="223"/>
      <c r="AB80" s="223"/>
      <c r="AC80" s="223"/>
      <c r="AD80" s="223"/>
      <c r="AE80" s="223"/>
      <c r="AF80" s="223"/>
      <c r="AG80" s="223"/>
      <c r="AH80" s="223"/>
      <c r="AI80" s="223"/>
      <c r="AJ80" s="223"/>
      <c r="AK80" s="223"/>
      <c r="AL80" s="223"/>
      <c r="AM80" s="223"/>
      <c r="AN80" s="223"/>
      <c r="AO80" s="223"/>
      <c r="AP80" s="223"/>
      <c r="AQ80" s="225"/>
      <c r="AR80" s="23" t="s">
        <v>10</v>
      </c>
      <c r="AS80" s="24" t="s">
        <v>8</v>
      </c>
      <c r="AT80" s="30"/>
      <c r="AU80" s="67">
        <f t="shared" si="11"/>
        <v>0</v>
      </c>
      <c r="AV80" s="67">
        <f t="shared" si="18"/>
        <v>0</v>
      </c>
      <c r="AW80" s="104" t="str">
        <f t="shared" si="12"/>
        <v/>
      </c>
      <c r="AX80" s="101" t="str">
        <f t="shared" si="13"/>
        <v/>
      </c>
    </row>
    <row r="81" spans="1:50" x14ac:dyDescent="0.25">
      <c r="A81" s="302"/>
      <c r="B81" s="114">
        <v>2</v>
      </c>
      <c r="C81" s="115">
        <v>3</v>
      </c>
      <c r="D81" s="222"/>
      <c r="E81" s="223"/>
      <c r="F81" s="224"/>
      <c r="G81" s="224"/>
      <c r="H81" s="223"/>
      <c r="I81" s="223"/>
      <c r="J81" s="223"/>
      <c r="K81" s="223"/>
      <c r="L81" s="223"/>
      <c r="M81" s="223"/>
      <c r="N81" s="223"/>
      <c r="O81" s="223"/>
      <c r="P81" s="223"/>
      <c r="Q81" s="223"/>
      <c r="R81" s="223"/>
      <c r="S81" s="223"/>
      <c r="T81" s="223"/>
      <c r="U81" s="223"/>
      <c r="V81" s="223"/>
      <c r="W81" s="223"/>
      <c r="X81" s="223"/>
      <c r="Y81" s="223"/>
      <c r="Z81" s="223"/>
      <c r="AA81" s="223"/>
      <c r="AB81" s="223"/>
      <c r="AC81" s="223"/>
      <c r="AD81" s="223"/>
      <c r="AE81" s="223"/>
      <c r="AF81" s="223"/>
      <c r="AG81" s="223"/>
      <c r="AH81" s="223"/>
      <c r="AI81" s="223"/>
      <c r="AJ81" s="223"/>
      <c r="AK81" s="223"/>
      <c r="AL81" s="223"/>
      <c r="AM81" s="223"/>
      <c r="AN81" s="223"/>
      <c r="AO81" s="223"/>
      <c r="AP81" s="223"/>
      <c r="AQ81" s="225"/>
      <c r="AR81" s="23" t="s">
        <v>10</v>
      </c>
      <c r="AS81" s="24" t="s">
        <v>8</v>
      </c>
      <c r="AT81" s="30"/>
      <c r="AU81" s="67">
        <f t="shared" si="11"/>
        <v>0</v>
      </c>
      <c r="AV81" s="67">
        <f t="shared" si="18"/>
        <v>0</v>
      </c>
      <c r="AW81" s="104" t="str">
        <f t="shared" si="12"/>
        <v/>
      </c>
      <c r="AX81" s="101" t="str">
        <f t="shared" si="13"/>
        <v/>
      </c>
    </row>
    <row r="82" spans="1:50" x14ac:dyDescent="0.25">
      <c r="A82" s="302"/>
      <c r="B82" s="114" t="s">
        <v>140</v>
      </c>
      <c r="C82" s="108">
        <v>2</v>
      </c>
      <c r="D82" s="222"/>
      <c r="E82" s="223"/>
      <c r="F82" s="224"/>
      <c r="G82" s="224"/>
      <c r="H82" s="223"/>
      <c r="I82" s="223"/>
      <c r="J82" s="223"/>
      <c r="K82" s="223"/>
      <c r="L82" s="223"/>
      <c r="M82" s="223"/>
      <c r="N82" s="223"/>
      <c r="O82" s="223"/>
      <c r="P82" s="223"/>
      <c r="Q82" s="223"/>
      <c r="R82" s="223"/>
      <c r="S82" s="223"/>
      <c r="T82" s="223"/>
      <c r="U82" s="223"/>
      <c r="V82" s="223"/>
      <c r="W82" s="223"/>
      <c r="X82" s="223"/>
      <c r="Y82" s="223"/>
      <c r="Z82" s="223"/>
      <c r="AA82" s="223"/>
      <c r="AB82" s="223"/>
      <c r="AC82" s="223"/>
      <c r="AD82" s="223"/>
      <c r="AE82" s="223"/>
      <c r="AF82" s="223"/>
      <c r="AG82" s="223"/>
      <c r="AH82" s="223"/>
      <c r="AI82" s="223"/>
      <c r="AJ82" s="223"/>
      <c r="AK82" s="223"/>
      <c r="AL82" s="223"/>
      <c r="AM82" s="223"/>
      <c r="AN82" s="223"/>
      <c r="AO82" s="223"/>
      <c r="AP82" s="223"/>
      <c r="AQ82" s="225"/>
      <c r="AR82" s="23" t="s">
        <v>11</v>
      </c>
      <c r="AS82" s="24" t="s">
        <v>9</v>
      </c>
      <c r="AT82" s="35" t="s">
        <v>12</v>
      </c>
      <c r="AU82" s="67">
        <f t="shared" si="11"/>
        <v>0</v>
      </c>
      <c r="AV82" s="67">
        <f t="shared" si="18"/>
        <v>0</v>
      </c>
      <c r="AW82" s="104" t="str">
        <f t="shared" si="12"/>
        <v/>
      </c>
      <c r="AX82" s="101" t="str">
        <f t="shared" si="13"/>
        <v/>
      </c>
    </row>
    <row r="83" spans="1:50" x14ac:dyDescent="0.25">
      <c r="A83" s="302"/>
      <c r="B83" s="114" t="s">
        <v>141</v>
      </c>
      <c r="C83" s="115">
        <v>2</v>
      </c>
      <c r="D83" s="222"/>
      <c r="E83" s="223"/>
      <c r="F83" s="224"/>
      <c r="G83" s="224"/>
      <c r="H83" s="223"/>
      <c r="I83" s="223"/>
      <c r="J83" s="223"/>
      <c r="K83" s="223"/>
      <c r="L83" s="223"/>
      <c r="M83" s="223"/>
      <c r="N83" s="223"/>
      <c r="O83" s="223"/>
      <c r="P83" s="223"/>
      <c r="Q83" s="223"/>
      <c r="R83" s="223"/>
      <c r="S83" s="223"/>
      <c r="T83" s="223"/>
      <c r="U83" s="223"/>
      <c r="V83" s="223"/>
      <c r="W83" s="223"/>
      <c r="X83" s="223"/>
      <c r="Y83" s="223"/>
      <c r="Z83" s="223"/>
      <c r="AA83" s="223"/>
      <c r="AB83" s="223"/>
      <c r="AC83" s="223"/>
      <c r="AD83" s="223"/>
      <c r="AE83" s="223"/>
      <c r="AF83" s="223"/>
      <c r="AG83" s="223"/>
      <c r="AH83" s="223"/>
      <c r="AI83" s="223"/>
      <c r="AJ83" s="223"/>
      <c r="AK83" s="223"/>
      <c r="AL83" s="223"/>
      <c r="AM83" s="223"/>
      <c r="AN83" s="223"/>
      <c r="AO83" s="223"/>
      <c r="AP83" s="223"/>
      <c r="AQ83" s="225"/>
      <c r="AR83" s="23" t="s">
        <v>11</v>
      </c>
      <c r="AS83" s="24" t="s">
        <v>9</v>
      </c>
      <c r="AT83" s="35" t="s">
        <v>12</v>
      </c>
      <c r="AU83" s="67">
        <f t="shared" si="11"/>
        <v>0</v>
      </c>
      <c r="AV83" s="67">
        <f t="shared" si="18"/>
        <v>0</v>
      </c>
      <c r="AW83" s="104" t="str">
        <f t="shared" si="12"/>
        <v/>
      </c>
      <c r="AX83" s="101" t="str">
        <f t="shared" si="13"/>
        <v/>
      </c>
    </row>
    <row r="84" spans="1:50" x14ac:dyDescent="0.25">
      <c r="A84" s="302"/>
      <c r="B84" s="114" t="s">
        <v>142</v>
      </c>
      <c r="C84" s="115">
        <v>2</v>
      </c>
      <c r="D84" s="222"/>
      <c r="E84" s="223"/>
      <c r="F84" s="224"/>
      <c r="G84" s="224"/>
      <c r="H84" s="223"/>
      <c r="I84" s="223"/>
      <c r="J84" s="223"/>
      <c r="K84" s="223"/>
      <c r="L84" s="223"/>
      <c r="M84" s="223"/>
      <c r="N84" s="223"/>
      <c r="O84" s="223"/>
      <c r="P84" s="223"/>
      <c r="Q84" s="223"/>
      <c r="R84" s="223"/>
      <c r="S84" s="223"/>
      <c r="T84" s="223"/>
      <c r="U84" s="223"/>
      <c r="V84" s="223"/>
      <c r="W84" s="223"/>
      <c r="X84" s="223"/>
      <c r="Y84" s="223"/>
      <c r="Z84" s="223"/>
      <c r="AA84" s="223"/>
      <c r="AB84" s="223"/>
      <c r="AC84" s="223"/>
      <c r="AD84" s="223"/>
      <c r="AE84" s="223"/>
      <c r="AF84" s="223"/>
      <c r="AG84" s="223"/>
      <c r="AH84" s="223"/>
      <c r="AI84" s="223"/>
      <c r="AJ84" s="223"/>
      <c r="AK84" s="223"/>
      <c r="AL84" s="223"/>
      <c r="AM84" s="223"/>
      <c r="AN84" s="223"/>
      <c r="AO84" s="223"/>
      <c r="AP84" s="223"/>
      <c r="AQ84" s="225"/>
      <c r="AR84" s="23" t="s">
        <v>11</v>
      </c>
      <c r="AS84" s="24" t="s">
        <v>9</v>
      </c>
      <c r="AT84" s="35" t="s">
        <v>12</v>
      </c>
      <c r="AU84" s="67">
        <f t="shared" si="11"/>
        <v>0</v>
      </c>
      <c r="AV84" s="67">
        <f t="shared" si="18"/>
        <v>0</v>
      </c>
      <c r="AW84" s="104" t="str">
        <f t="shared" si="12"/>
        <v/>
      </c>
      <c r="AX84" s="101" t="str">
        <f t="shared" si="13"/>
        <v/>
      </c>
    </row>
    <row r="85" spans="1:50" x14ac:dyDescent="0.25">
      <c r="A85" s="302"/>
      <c r="B85" s="114">
        <v>4</v>
      </c>
      <c r="C85" s="115">
        <v>3</v>
      </c>
      <c r="D85" s="222"/>
      <c r="E85" s="223"/>
      <c r="F85" s="224"/>
      <c r="G85" s="224"/>
      <c r="H85" s="223"/>
      <c r="I85" s="223"/>
      <c r="J85" s="223"/>
      <c r="K85" s="223"/>
      <c r="L85" s="223"/>
      <c r="M85" s="223"/>
      <c r="N85" s="223"/>
      <c r="O85" s="223"/>
      <c r="P85" s="223"/>
      <c r="Q85" s="223"/>
      <c r="R85" s="223"/>
      <c r="S85" s="223"/>
      <c r="T85" s="223"/>
      <c r="U85" s="223"/>
      <c r="V85" s="223"/>
      <c r="W85" s="223"/>
      <c r="X85" s="223"/>
      <c r="Y85" s="223"/>
      <c r="Z85" s="223"/>
      <c r="AA85" s="223"/>
      <c r="AB85" s="223"/>
      <c r="AC85" s="223"/>
      <c r="AD85" s="223"/>
      <c r="AE85" s="223"/>
      <c r="AF85" s="223"/>
      <c r="AG85" s="223"/>
      <c r="AH85" s="223"/>
      <c r="AI85" s="223"/>
      <c r="AJ85" s="223"/>
      <c r="AK85" s="223"/>
      <c r="AL85" s="223"/>
      <c r="AM85" s="223"/>
      <c r="AN85" s="223"/>
      <c r="AO85" s="223"/>
      <c r="AP85" s="223"/>
      <c r="AQ85" s="225"/>
      <c r="AR85" s="23" t="s">
        <v>92</v>
      </c>
      <c r="AS85" s="24" t="s">
        <v>8</v>
      </c>
      <c r="AT85" s="35"/>
      <c r="AU85" s="67">
        <f t="shared" si="11"/>
        <v>0</v>
      </c>
      <c r="AV85" s="67">
        <f t="shared" si="18"/>
        <v>0</v>
      </c>
      <c r="AW85" s="104" t="str">
        <f t="shared" si="12"/>
        <v/>
      </c>
      <c r="AX85" s="101" t="str">
        <f t="shared" si="13"/>
        <v/>
      </c>
    </row>
    <row r="86" spans="1:50" x14ac:dyDescent="0.25">
      <c r="A86" s="302"/>
      <c r="B86" s="114">
        <v>5</v>
      </c>
      <c r="C86" s="115">
        <v>3</v>
      </c>
      <c r="D86" s="222"/>
      <c r="E86" s="223"/>
      <c r="F86" s="224"/>
      <c r="G86" s="224"/>
      <c r="H86" s="223"/>
      <c r="I86" s="223"/>
      <c r="J86" s="223"/>
      <c r="K86" s="223"/>
      <c r="L86" s="223"/>
      <c r="M86" s="223"/>
      <c r="N86" s="223"/>
      <c r="O86" s="223"/>
      <c r="P86" s="223"/>
      <c r="Q86" s="223"/>
      <c r="R86" s="223"/>
      <c r="S86" s="223"/>
      <c r="T86" s="223"/>
      <c r="U86" s="223"/>
      <c r="V86" s="223"/>
      <c r="W86" s="223"/>
      <c r="X86" s="223"/>
      <c r="Y86" s="223"/>
      <c r="Z86" s="223"/>
      <c r="AA86" s="223"/>
      <c r="AB86" s="223"/>
      <c r="AC86" s="223"/>
      <c r="AD86" s="223"/>
      <c r="AE86" s="223"/>
      <c r="AF86" s="223"/>
      <c r="AG86" s="223"/>
      <c r="AH86" s="223"/>
      <c r="AI86" s="223"/>
      <c r="AJ86" s="223"/>
      <c r="AK86" s="223"/>
      <c r="AL86" s="223"/>
      <c r="AM86" s="223"/>
      <c r="AN86" s="223"/>
      <c r="AO86" s="223"/>
      <c r="AP86" s="223"/>
      <c r="AQ86" s="225"/>
      <c r="AR86" s="23" t="s">
        <v>11</v>
      </c>
      <c r="AS86" s="24" t="s">
        <v>8</v>
      </c>
      <c r="AT86" s="35"/>
      <c r="AU86" s="67">
        <f t="shared" si="11"/>
        <v>0</v>
      </c>
      <c r="AV86" s="67">
        <f t="shared" si="18"/>
        <v>0</v>
      </c>
      <c r="AW86" s="104" t="str">
        <f t="shared" si="12"/>
        <v/>
      </c>
      <c r="AX86" s="101" t="str">
        <f t="shared" si="13"/>
        <v/>
      </c>
    </row>
    <row r="87" spans="1:50" x14ac:dyDescent="0.25">
      <c r="A87" s="302"/>
      <c r="B87" s="114">
        <v>6</v>
      </c>
      <c r="C87" s="108">
        <v>3</v>
      </c>
      <c r="D87" s="222"/>
      <c r="E87" s="223"/>
      <c r="F87" s="224"/>
      <c r="G87" s="224"/>
      <c r="H87" s="223"/>
      <c r="I87" s="223"/>
      <c r="J87" s="223"/>
      <c r="K87" s="223"/>
      <c r="L87" s="223"/>
      <c r="M87" s="223"/>
      <c r="N87" s="223"/>
      <c r="O87" s="223"/>
      <c r="P87" s="223"/>
      <c r="Q87" s="223"/>
      <c r="R87" s="223"/>
      <c r="S87" s="223"/>
      <c r="T87" s="223"/>
      <c r="U87" s="223"/>
      <c r="V87" s="223"/>
      <c r="W87" s="223"/>
      <c r="X87" s="223"/>
      <c r="Y87" s="223"/>
      <c r="Z87" s="223"/>
      <c r="AA87" s="223"/>
      <c r="AB87" s="223"/>
      <c r="AC87" s="223"/>
      <c r="AD87" s="223"/>
      <c r="AE87" s="223"/>
      <c r="AF87" s="223"/>
      <c r="AG87" s="223"/>
      <c r="AH87" s="223"/>
      <c r="AI87" s="223"/>
      <c r="AJ87" s="223"/>
      <c r="AK87" s="223"/>
      <c r="AL87" s="223"/>
      <c r="AM87" s="223"/>
      <c r="AN87" s="223"/>
      <c r="AO87" s="223"/>
      <c r="AP87" s="223"/>
      <c r="AQ87" s="225"/>
      <c r="AR87" s="23" t="s">
        <v>11</v>
      </c>
      <c r="AS87" s="24" t="s">
        <v>8</v>
      </c>
      <c r="AT87" s="30" t="s">
        <v>12</v>
      </c>
      <c r="AU87" s="67">
        <f t="shared" si="11"/>
        <v>0</v>
      </c>
      <c r="AV87" s="67">
        <f t="shared" si="18"/>
        <v>0</v>
      </c>
      <c r="AW87" s="104" t="str">
        <f t="shared" si="12"/>
        <v/>
      </c>
      <c r="AX87" s="101" t="str">
        <f t="shared" si="13"/>
        <v/>
      </c>
    </row>
    <row r="88" spans="1:50" x14ac:dyDescent="0.25">
      <c r="A88" s="302"/>
      <c r="B88" s="114">
        <v>7</v>
      </c>
      <c r="C88" s="108">
        <v>4</v>
      </c>
      <c r="D88" s="222"/>
      <c r="E88" s="223"/>
      <c r="F88" s="224"/>
      <c r="G88" s="224"/>
      <c r="H88" s="223"/>
      <c r="I88" s="223"/>
      <c r="J88" s="223"/>
      <c r="K88" s="223"/>
      <c r="L88" s="223"/>
      <c r="M88" s="223"/>
      <c r="N88" s="223"/>
      <c r="O88" s="223"/>
      <c r="P88" s="223"/>
      <c r="Q88" s="223"/>
      <c r="R88" s="223"/>
      <c r="S88" s="223"/>
      <c r="T88" s="223"/>
      <c r="U88" s="223"/>
      <c r="V88" s="223"/>
      <c r="W88" s="223"/>
      <c r="X88" s="223"/>
      <c r="Y88" s="223"/>
      <c r="Z88" s="223"/>
      <c r="AA88" s="223"/>
      <c r="AB88" s="223"/>
      <c r="AC88" s="223"/>
      <c r="AD88" s="223"/>
      <c r="AE88" s="223"/>
      <c r="AF88" s="223"/>
      <c r="AG88" s="223"/>
      <c r="AH88" s="223"/>
      <c r="AI88" s="223"/>
      <c r="AJ88" s="223"/>
      <c r="AK88" s="223"/>
      <c r="AL88" s="223"/>
      <c r="AM88" s="223"/>
      <c r="AN88" s="223"/>
      <c r="AO88" s="223"/>
      <c r="AP88" s="223"/>
      <c r="AQ88" s="225"/>
      <c r="AR88" s="23" t="s">
        <v>92</v>
      </c>
      <c r="AS88" s="24" t="s">
        <v>9</v>
      </c>
      <c r="AT88" s="35"/>
      <c r="AU88" s="67">
        <f t="shared" si="11"/>
        <v>0</v>
      </c>
      <c r="AV88" s="67">
        <f t="shared" si="18"/>
        <v>0</v>
      </c>
      <c r="AW88" s="104" t="str">
        <f t="shared" si="12"/>
        <v/>
      </c>
      <c r="AX88" s="101" t="str">
        <f t="shared" si="13"/>
        <v/>
      </c>
    </row>
    <row r="89" spans="1:50" x14ac:dyDescent="0.25">
      <c r="A89" s="302"/>
      <c r="B89" s="114" t="s">
        <v>143</v>
      </c>
      <c r="C89" s="108">
        <v>1</v>
      </c>
      <c r="D89" s="222"/>
      <c r="E89" s="223"/>
      <c r="F89" s="224"/>
      <c r="G89" s="224"/>
      <c r="H89" s="223"/>
      <c r="I89" s="223"/>
      <c r="J89" s="223"/>
      <c r="K89" s="223"/>
      <c r="L89" s="223"/>
      <c r="M89" s="223"/>
      <c r="N89" s="223"/>
      <c r="O89" s="223"/>
      <c r="P89" s="223"/>
      <c r="Q89" s="223"/>
      <c r="R89" s="223"/>
      <c r="S89" s="223"/>
      <c r="T89" s="223"/>
      <c r="U89" s="223"/>
      <c r="V89" s="223"/>
      <c r="W89" s="223"/>
      <c r="X89" s="223"/>
      <c r="Y89" s="223"/>
      <c r="Z89" s="223"/>
      <c r="AA89" s="223"/>
      <c r="AB89" s="223"/>
      <c r="AC89" s="223"/>
      <c r="AD89" s="223"/>
      <c r="AE89" s="223"/>
      <c r="AF89" s="223"/>
      <c r="AG89" s="223"/>
      <c r="AH89" s="223"/>
      <c r="AI89" s="223"/>
      <c r="AJ89" s="223"/>
      <c r="AK89" s="223"/>
      <c r="AL89" s="223"/>
      <c r="AM89" s="223"/>
      <c r="AN89" s="223"/>
      <c r="AO89" s="223"/>
      <c r="AP89" s="223"/>
      <c r="AQ89" s="225"/>
      <c r="AR89" s="23" t="s">
        <v>7</v>
      </c>
      <c r="AS89" s="24" t="s">
        <v>6</v>
      </c>
      <c r="AT89" s="35" t="s">
        <v>12</v>
      </c>
      <c r="AU89" s="67">
        <f t="shared" si="11"/>
        <v>0</v>
      </c>
      <c r="AV89" s="67">
        <f t="shared" si="18"/>
        <v>0</v>
      </c>
      <c r="AW89" s="104" t="str">
        <f t="shared" si="12"/>
        <v/>
      </c>
      <c r="AX89" s="101" t="str">
        <f t="shared" si="13"/>
        <v/>
      </c>
    </row>
    <row r="90" spans="1:50" x14ac:dyDescent="0.25">
      <c r="A90" s="302"/>
      <c r="B90" s="114" t="s">
        <v>144</v>
      </c>
      <c r="C90" s="108">
        <v>4</v>
      </c>
      <c r="D90" s="222"/>
      <c r="E90" s="223"/>
      <c r="F90" s="224"/>
      <c r="G90" s="224"/>
      <c r="H90" s="223"/>
      <c r="I90" s="223"/>
      <c r="J90" s="223"/>
      <c r="K90" s="223"/>
      <c r="L90" s="223"/>
      <c r="M90" s="223"/>
      <c r="N90" s="223"/>
      <c r="O90" s="223"/>
      <c r="P90" s="223"/>
      <c r="Q90" s="223"/>
      <c r="R90" s="223"/>
      <c r="S90" s="223"/>
      <c r="T90" s="223"/>
      <c r="U90" s="223"/>
      <c r="V90" s="223"/>
      <c r="W90" s="223"/>
      <c r="X90" s="223"/>
      <c r="Y90" s="223"/>
      <c r="Z90" s="223"/>
      <c r="AA90" s="223"/>
      <c r="AB90" s="223"/>
      <c r="AC90" s="223"/>
      <c r="AD90" s="223"/>
      <c r="AE90" s="223"/>
      <c r="AF90" s="223"/>
      <c r="AG90" s="223"/>
      <c r="AH90" s="223"/>
      <c r="AI90" s="223"/>
      <c r="AJ90" s="223"/>
      <c r="AK90" s="223"/>
      <c r="AL90" s="223"/>
      <c r="AM90" s="223"/>
      <c r="AN90" s="223"/>
      <c r="AO90" s="223"/>
      <c r="AP90" s="223"/>
      <c r="AQ90" s="225"/>
      <c r="AR90" s="23" t="s">
        <v>7</v>
      </c>
      <c r="AS90" s="24" t="s">
        <v>9</v>
      </c>
      <c r="AT90" s="35" t="s">
        <v>12</v>
      </c>
      <c r="AU90" s="67">
        <f t="shared" si="11"/>
        <v>0</v>
      </c>
      <c r="AV90" s="67">
        <f t="shared" si="18"/>
        <v>0</v>
      </c>
      <c r="AW90" s="104" t="str">
        <f t="shared" si="12"/>
        <v/>
      </c>
      <c r="AX90" s="101" t="str">
        <f t="shared" si="13"/>
        <v/>
      </c>
    </row>
    <row r="91" spans="1:50" x14ac:dyDescent="0.25">
      <c r="A91" s="302"/>
      <c r="B91" s="114" t="s">
        <v>110</v>
      </c>
      <c r="C91" s="108">
        <v>1</v>
      </c>
      <c r="D91" s="222"/>
      <c r="E91" s="223"/>
      <c r="F91" s="224"/>
      <c r="G91" s="224"/>
      <c r="H91" s="223"/>
      <c r="I91" s="223"/>
      <c r="J91" s="223"/>
      <c r="K91" s="223"/>
      <c r="L91" s="223"/>
      <c r="M91" s="223"/>
      <c r="N91" s="223"/>
      <c r="O91" s="223"/>
      <c r="P91" s="223"/>
      <c r="Q91" s="223"/>
      <c r="R91" s="223"/>
      <c r="S91" s="223"/>
      <c r="T91" s="223"/>
      <c r="U91" s="223"/>
      <c r="V91" s="223"/>
      <c r="W91" s="223"/>
      <c r="X91" s="223"/>
      <c r="Y91" s="223"/>
      <c r="Z91" s="223"/>
      <c r="AA91" s="223"/>
      <c r="AB91" s="223"/>
      <c r="AC91" s="223"/>
      <c r="AD91" s="223"/>
      <c r="AE91" s="223"/>
      <c r="AF91" s="223"/>
      <c r="AG91" s="223"/>
      <c r="AH91" s="223"/>
      <c r="AI91" s="223"/>
      <c r="AJ91" s="223"/>
      <c r="AK91" s="223"/>
      <c r="AL91" s="223"/>
      <c r="AM91" s="223"/>
      <c r="AN91" s="223"/>
      <c r="AO91" s="223"/>
      <c r="AP91" s="223"/>
      <c r="AQ91" s="225"/>
      <c r="AR91" s="23" t="s">
        <v>92</v>
      </c>
      <c r="AS91" s="24" t="s">
        <v>8</v>
      </c>
      <c r="AT91" s="35"/>
      <c r="AU91" s="67">
        <f t="shared" si="11"/>
        <v>0</v>
      </c>
      <c r="AV91" s="67">
        <f t="shared" si="18"/>
        <v>0</v>
      </c>
      <c r="AW91" s="104" t="str">
        <f t="shared" si="12"/>
        <v/>
      </c>
      <c r="AX91" s="101" t="str">
        <f t="shared" si="13"/>
        <v/>
      </c>
    </row>
    <row r="92" spans="1:50" x14ac:dyDescent="0.25">
      <c r="A92" s="302"/>
      <c r="B92" s="114" t="s">
        <v>111</v>
      </c>
      <c r="C92" s="108">
        <v>5</v>
      </c>
      <c r="D92" s="222"/>
      <c r="E92" s="223"/>
      <c r="F92" s="224"/>
      <c r="G92" s="224"/>
      <c r="H92" s="223"/>
      <c r="I92" s="223"/>
      <c r="J92" s="223"/>
      <c r="K92" s="223"/>
      <c r="L92" s="223"/>
      <c r="M92" s="223"/>
      <c r="N92" s="223"/>
      <c r="O92" s="223"/>
      <c r="P92" s="223"/>
      <c r="Q92" s="223"/>
      <c r="R92" s="223"/>
      <c r="S92" s="223"/>
      <c r="T92" s="223"/>
      <c r="U92" s="223"/>
      <c r="V92" s="223"/>
      <c r="W92" s="223"/>
      <c r="X92" s="223"/>
      <c r="Y92" s="223"/>
      <c r="Z92" s="223"/>
      <c r="AA92" s="223"/>
      <c r="AB92" s="223"/>
      <c r="AC92" s="223"/>
      <c r="AD92" s="223"/>
      <c r="AE92" s="223"/>
      <c r="AF92" s="223"/>
      <c r="AG92" s="223"/>
      <c r="AH92" s="223"/>
      <c r="AI92" s="223"/>
      <c r="AJ92" s="223"/>
      <c r="AK92" s="223"/>
      <c r="AL92" s="223"/>
      <c r="AM92" s="223"/>
      <c r="AN92" s="223"/>
      <c r="AO92" s="223"/>
      <c r="AP92" s="223"/>
      <c r="AQ92" s="225"/>
      <c r="AR92" s="23" t="s">
        <v>7</v>
      </c>
      <c r="AS92" s="24" t="s">
        <v>9</v>
      </c>
      <c r="AT92" s="35"/>
      <c r="AU92" s="67">
        <f t="shared" si="11"/>
        <v>0</v>
      </c>
      <c r="AV92" s="67">
        <f t="shared" si="18"/>
        <v>0</v>
      </c>
      <c r="AW92" s="104" t="str">
        <f t="shared" si="12"/>
        <v/>
      </c>
      <c r="AX92" s="101" t="str">
        <f t="shared" si="13"/>
        <v/>
      </c>
    </row>
    <row r="93" spans="1:50" x14ac:dyDescent="0.25">
      <c r="A93" s="302"/>
      <c r="B93" s="114">
        <v>10</v>
      </c>
      <c r="C93" s="115">
        <v>5</v>
      </c>
      <c r="D93" s="222"/>
      <c r="E93" s="223"/>
      <c r="F93" s="224"/>
      <c r="G93" s="224"/>
      <c r="H93" s="223"/>
      <c r="I93" s="223"/>
      <c r="J93" s="223"/>
      <c r="K93" s="223"/>
      <c r="L93" s="223"/>
      <c r="M93" s="223"/>
      <c r="N93" s="223"/>
      <c r="O93" s="223"/>
      <c r="P93" s="223"/>
      <c r="Q93" s="223"/>
      <c r="R93" s="223"/>
      <c r="S93" s="223"/>
      <c r="T93" s="223"/>
      <c r="U93" s="223"/>
      <c r="V93" s="223"/>
      <c r="W93" s="223"/>
      <c r="X93" s="223"/>
      <c r="Y93" s="223"/>
      <c r="Z93" s="223"/>
      <c r="AA93" s="223"/>
      <c r="AB93" s="223"/>
      <c r="AC93" s="223"/>
      <c r="AD93" s="223"/>
      <c r="AE93" s="223"/>
      <c r="AF93" s="223"/>
      <c r="AG93" s="223"/>
      <c r="AH93" s="223"/>
      <c r="AI93" s="223"/>
      <c r="AJ93" s="223"/>
      <c r="AK93" s="223"/>
      <c r="AL93" s="223"/>
      <c r="AM93" s="223"/>
      <c r="AN93" s="223"/>
      <c r="AO93" s="223"/>
      <c r="AP93" s="223"/>
      <c r="AQ93" s="225"/>
      <c r="AR93" s="23" t="s">
        <v>92</v>
      </c>
      <c r="AS93" s="24" t="s">
        <v>9</v>
      </c>
      <c r="AT93" s="30" t="s">
        <v>12</v>
      </c>
      <c r="AU93" s="67">
        <f t="shared" si="11"/>
        <v>0</v>
      </c>
      <c r="AV93" s="67">
        <f t="shared" si="18"/>
        <v>0</v>
      </c>
      <c r="AW93" s="104" t="str">
        <f t="shared" si="12"/>
        <v/>
      </c>
      <c r="AX93" s="101" t="str">
        <f t="shared" si="13"/>
        <v/>
      </c>
    </row>
    <row r="94" spans="1:50" x14ac:dyDescent="0.25">
      <c r="A94" s="302"/>
      <c r="B94" s="114">
        <v>11</v>
      </c>
      <c r="C94" s="108">
        <v>4</v>
      </c>
      <c r="D94" s="222"/>
      <c r="E94" s="223"/>
      <c r="F94" s="224"/>
      <c r="G94" s="224"/>
      <c r="H94" s="223"/>
      <c r="I94" s="223"/>
      <c r="J94" s="223"/>
      <c r="K94" s="223"/>
      <c r="L94" s="223"/>
      <c r="M94" s="223"/>
      <c r="N94" s="223"/>
      <c r="O94" s="223"/>
      <c r="P94" s="223"/>
      <c r="Q94" s="223"/>
      <c r="R94" s="223"/>
      <c r="S94" s="223"/>
      <c r="T94" s="223"/>
      <c r="U94" s="223"/>
      <c r="V94" s="223"/>
      <c r="W94" s="223"/>
      <c r="X94" s="223"/>
      <c r="Y94" s="223"/>
      <c r="Z94" s="223"/>
      <c r="AA94" s="223"/>
      <c r="AB94" s="223"/>
      <c r="AC94" s="223"/>
      <c r="AD94" s="223"/>
      <c r="AE94" s="223"/>
      <c r="AF94" s="223"/>
      <c r="AG94" s="223"/>
      <c r="AH94" s="223"/>
      <c r="AI94" s="223"/>
      <c r="AJ94" s="223"/>
      <c r="AK94" s="223"/>
      <c r="AL94" s="223"/>
      <c r="AM94" s="223"/>
      <c r="AN94" s="223"/>
      <c r="AO94" s="223"/>
      <c r="AP94" s="223"/>
      <c r="AQ94" s="225"/>
      <c r="AR94" s="23" t="s">
        <v>16</v>
      </c>
      <c r="AS94" s="24" t="s">
        <v>9</v>
      </c>
      <c r="AT94" s="35" t="s">
        <v>12</v>
      </c>
      <c r="AU94" s="67">
        <f t="shared" si="11"/>
        <v>0</v>
      </c>
      <c r="AV94" s="67">
        <f t="shared" si="18"/>
        <v>0</v>
      </c>
      <c r="AW94" s="104" t="str">
        <f t="shared" si="12"/>
        <v/>
      </c>
      <c r="AX94" s="101" t="str">
        <f t="shared" si="13"/>
        <v/>
      </c>
    </row>
    <row r="95" spans="1:50" x14ac:dyDescent="0.25">
      <c r="A95" s="302"/>
      <c r="B95" s="114" t="s">
        <v>118</v>
      </c>
      <c r="C95" s="115">
        <v>2</v>
      </c>
      <c r="D95" s="222"/>
      <c r="E95" s="223"/>
      <c r="F95" s="224"/>
      <c r="G95" s="224"/>
      <c r="H95" s="223"/>
      <c r="I95" s="223"/>
      <c r="J95" s="223"/>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3"/>
      <c r="AH95" s="223"/>
      <c r="AI95" s="223"/>
      <c r="AJ95" s="223"/>
      <c r="AK95" s="223"/>
      <c r="AL95" s="223"/>
      <c r="AM95" s="223"/>
      <c r="AN95" s="223"/>
      <c r="AO95" s="223"/>
      <c r="AP95" s="223"/>
      <c r="AQ95" s="225"/>
      <c r="AR95" s="23" t="s">
        <v>5</v>
      </c>
      <c r="AS95" s="24" t="s">
        <v>6</v>
      </c>
      <c r="AT95" s="35"/>
      <c r="AU95" s="67">
        <f t="shared" ref="AU95:AU139" si="19">SUM(D95:AQ95)</f>
        <v>0</v>
      </c>
      <c r="AV95" s="67">
        <f t="shared" si="18"/>
        <v>0</v>
      </c>
      <c r="AW95" s="104" t="str">
        <f t="shared" si="12"/>
        <v/>
      </c>
      <c r="AX95" s="101" t="str">
        <f t="shared" si="13"/>
        <v/>
      </c>
    </row>
    <row r="96" spans="1:50" x14ac:dyDescent="0.25">
      <c r="A96" s="302"/>
      <c r="B96" s="114" t="s">
        <v>119</v>
      </c>
      <c r="C96" s="115">
        <v>3</v>
      </c>
      <c r="D96" s="222"/>
      <c r="E96" s="223"/>
      <c r="F96" s="224"/>
      <c r="G96" s="224"/>
      <c r="H96" s="223"/>
      <c r="I96" s="223"/>
      <c r="J96" s="223"/>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3"/>
      <c r="AH96" s="223"/>
      <c r="AI96" s="223"/>
      <c r="AJ96" s="223"/>
      <c r="AK96" s="223"/>
      <c r="AL96" s="223"/>
      <c r="AM96" s="223"/>
      <c r="AN96" s="223"/>
      <c r="AO96" s="223"/>
      <c r="AP96" s="223"/>
      <c r="AQ96" s="225"/>
      <c r="AR96" s="23" t="s">
        <v>5</v>
      </c>
      <c r="AS96" s="24" t="s">
        <v>6</v>
      </c>
      <c r="AT96" s="35"/>
      <c r="AU96" s="67">
        <f t="shared" si="19"/>
        <v>0</v>
      </c>
      <c r="AV96" s="67">
        <f t="shared" si="18"/>
        <v>0</v>
      </c>
      <c r="AW96" s="104" t="str">
        <f t="shared" si="12"/>
        <v/>
      </c>
      <c r="AX96" s="101" t="str">
        <f t="shared" si="13"/>
        <v/>
      </c>
    </row>
    <row r="97" spans="1:50" x14ac:dyDescent="0.25">
      <c r="A97" s="302"/>
      <c r="B97" s="114" t="s">
        <v>120</v>
      </c>
      <c r="C97" s="115">
        <v>2</v>
      </c>
      <c r="D97" s="222"/>
      <c r="E97" s="223"/>
      <c r="F97" s="224"/>
      <c r="G97" s="224"/>
      <c r="H97" s="223"/>
      <c r="I97" s="223"/>
      <c r="J97" s="223"/>
      <c r="K97" s="223"/>
      <c r="L97" s="223"/>
      <c r="M97" s="223"/>
      <c r="N97" s="223"/>
      <c r="O97" s="223"/>
      <c r="P97" s="223"/>
      <c r="Q97" s="223"/>
      <c r="R97" s="223"/>
      <c r="S97" s="223"/>
      <c r="T97" s="223"/>
      <c r="U97" s="223"/>
      <c r="V97" s="223"/>
      <c r="W97" s="223"/>
      <c r="X97" s="223"/>
      <c r="Y97" s="223"/>
      <c r="Z97" s="223"/>
      <c r="AA97" s="223"/>
      <c r="AB97" s="223"/>
      <c r="AC97" s="223"/>
      <c r="AD97" s="223"/>
      <c r="AE97" s="223"/>
      <c r="AF97" s="223"/>
      <c r="AG97" s="223"/>
      <c r="AH97" s="223"/>
      <c r="AI97" s="223"/>
      <c r="AJ97" s="223"/>
      <c r="AK97" s="223"/>
      <c r="AL97" s="223"/>
      <c r="AM97" s="223"/>
      <c r="AN97" s="223"/>
      <c r="AO97" s="223"/>
      <c r="AP97" s="223"/>
      <c r="AQ97" s="225"/>
      <c r="AR97" s="23" t="s">
        <v>5</v>
      </c>
      <c r="AS97" s="24" t="s">
        <v>9</v>
      </c>
      <c r="AT97" s="30"/>
      <c r="AU97" s="67">
        <f t="shared" si="19"/>
        <v>0</v>
      </c>
      <c r="AV97" s="67">
        <f t="shared" si="18"/>
        <v>0</v>
      </c>
      <c r="AW97" s="104" t="str">
        <f t="shared" si="12"/>
        <v/>
      </c>
      <c r="AX97" s="101" t="str">
        <f t="shared" si="13"/>
        <v/>
      </c>
    </row>
    <row r="98" spans="1:50" x14ac:dyDescent="0.25">
      <c r="A98" s="302"/>
      <c r="B98" s="114" t="s">
        <v>145</v>
      </c>
      <c r="C98" s="115">
        <v>1</v>
      </c>
      <c r="D98" s="222"/>
      <c r="E98" s="223"/>
      <c r="F98" s="224"/>
      <c r="G98" s="224"/>
      <c r="H98" s="223"/>
      <c r="I98" s="223"/>
      <c r="J98" s="223"/>
      <c r="K98" s="223"/>
      <c r="L98" s="223"/>
      <c r="M98" s="223"/>
      <c r="N98" s="223"/>
      <c r="O98" s="223"/>
      <c r="P98" s="223"/>
      <c r="Q98" s="223"/>
      <c r="R98" s="223"/>
      <c r="S98" s="223"/>
      <c r="T98" s="223"/>
      <c r="U98" s="223"/>
      <c r="V98" s="223"/>
      <c r="W98" s="223"/>
      <c r="X98" s="223"/>
      <c r="Y98" s="223"/>
      <c r="Z98" s="223"/>
      <c r="AA98" s="223"/>
      <c r="AB98" s="223"/>
      <c r="AC98" s="223"/>
      <c r="AD98" s="223"/>
      <c r="AE98" s="223"/>
      <c r="AF98" s="223"/>
      <c r="AG98" s="223"/>
      <c r="AH98" s="223"/>
      <c r="AI98" s="223"/>
      <c r="AJ98" s="223"/>
      <c r="AK98" s="223"/>
      <c r="AL98" s="223"/>
      <c r="AM98" s="223"/>
      <c r="AN98" s="223"/>
      <c r="AO98" s="223"/>
      <c r="AP98" s="223"/>
      <c r="AQ98" s="225"/>
      <c r="AR98" s="23" t="s">
        <v>10</v>
      </c>
      <c r="AS98" s="24" t="s">
        <v>8</v>
      </c>
      <c r="AT98" s="75"/>
      <c r="AU98" s="67">
        <f t="shared" si="19"/>
        <v>0</v>
      </c>
      <c r="AV98" s="67">
        <f t="shared" si="18"/>
        <v>0</v>
      </c>
      <c r="AW98" s="104" t="str">
        <f t="shared" si="12"/>
        <v/>
      </c>
      <c r="AX98" s="101" t="str">
        <f t="shared" si="13"/>
        <v/>
      </c>
    </row>
    <row r="99" spans="1:50" x14ac:dyDescent="0.25">
      <c r="A99" s="302"/>
      <c r="B99" s="114" t="s">
        <v>146</v>
      </c>
      <c r="C99" s="115">
        <v>1</v>
      </c>
      <c r="D99" s="222"/>
      <c r="E99" s="223"/>
      <c r="F99" s="224"/>
      <c r="G99" s="224"/>
      <c r="H99" s="223"/>
      <c r="I99" s="223"/>
      <c r="J99" s="223"/>
      <c r="K99" s="223"/>
      <c r="L99" s="223"/>
      <c r="M99" s="223"/>
      <c r="N99" s="223"/>
      <c r="O99" s="223"/>
      <c r="P99" s="223"/>
      <c r="Q99" s="223"/>
      <c r="R99" s="223"/>
      <c r="S99" s="223"/>
      <c r="T99" s="223"/>
      <c r="U99" s="223"/>
      <c r="V99" s="223"/>
      <c r="W99" s="223"/>
      <c r="X99" s="223"/>
      <c r="Y99" s="223"/>
      <c r="Z99" s="223"/>
      <c r="AA99" s="223"/>
      <c r="AB99" s="223"/>
      <c r="AC99" s="223"/>
      <c r="AD99" s="223"/>
      <c r="AE99" s="223"/>
      <c r="AF99" s="223"/>
      <c r="AG99" s="223"/>
      <c r="AH99" s="223"/>
      <c r="AI99" s="223"/>
      <c r="AJ99" s="223"/>
      <c r="AK99" s="223"/>
      <c r="AL99" s="223"/>
      <c r="AM99" s="223"/>
      <c r="AN99" s="223"/>
      <c r="AO99" s="223"/>
      <c r="AP99" s="223"/>
      <c r="AQ99" s="225"/>
      <c r="AR99" s="23" t="s">
        <v>10</v>
      </c>
      <c r="AS99" s="24" t="s">
        <v>6</v>
      </c>
      <c r="AT99" s="75"/>
      <c r="AU99" s="67">
        <f t="shared" si="19"/>
        <v>0</v>
      </c>
      <c r="AV99" s="67">
        <f t="shared" si="18"/>
        <v>0</v>
      </c>
      <c r="AW99" s="104" t="str">
        <f t="shared" si="12"/>
        <v/>
      </c>
      <c r="AX99" s="101" t="str">
        <f t="shared" si="13"/>
        <v/>
      </c>
    </row>
    <row r="100" spans="1:50" x14ac:dyDescent="0.25">
      <c r="A100" s="302"/>
      <c r="B100" s="114" t="s">
        <v>123</v>
      </c>
      <c r="C100" s="115">
        <v>3</v>
      </c>
      <c r="D100" s="222"/>
      <c r="E100" s="223"/>
      <c r="F100" s="224"/>
      <c r="G100" s="224"/>
      <c r="H100" s="223"/>
      <c r="I100" s="223"/>
      <c r="J100" s="223"/>
      <c r="K100" s="223"/>
      <c r="L100" s="223"/>
      <c r="M100" s="223"/>
      <c r="N100" s="223"/>
      <c r="O100" s="223"/>
      <c r="P100" s="223"/>
      <c r="Q100" s="223"/>
      <c r="R100" s="223"/>
      <c r="S100" s="223"/>
      <c r="T100" s="223"/>
      <c r="U100" s="223"/>
      <c r="V100" s="223"/>
      <c r="W100" s="223"/>
      <c r="X100" s="223"/>
      <c r="Y100" s="223"/>
      <c r="Z100" s="223"/>
      <c r="AA100" s="223"/>
      <c r="AB100" s="223"/>
      <c r="AC100" s="223"/>
      <c r="AD100" s="223"/>
      <c r="AE100" s="223"/>
      <c r="AF100" s="223"/>
      <c r="AG100" s="223"/>
      <c r="AH100" s="223"/>
      <c r="AI100" s="223"/>
      <c r="AJ100" s="223"/>
      <c r="AK100" s="223"/>
      <c r="AL100" s="223"/>
      <c r="AM100" s="223"/>
      <c r="AN100" s="223"/>
      <c r="AO100" s="223"/>
      <c r="AP100" s="223"/>
      <c r="AQ100" s="225"/>
      <c r="AR100" s="23" t="s">
        <v>10</v>
      </c>
      <c r="AS100" s="24" t="s">
        <v>8</v>
      </c>
      <c r="AT100" s="75"/>
      <c r="AU100" s="67">
        <f t="shared" si="19"/>
        <v>0</v>
      </c>
      <c r="AV100" s="67">
        <f t="shared" si="18"/>
        <v>0</v>
      </c>
      <c r="AW100" s="104" t="str">
        <f t="shared" si="12"/>
        <v/>
      </c>
      <c r="AX100" s="101" t="str">
        <f t="shared" si="13"/>
        <v/>
      </c>
    </row>
    <row r="101" spans="1:50" x14ac:dyDescent="0.25">
      <c r="A101" s="302"/>
      <c r="B101" s="114">
        <v>14</v>
      </c>
      <c r="C101" s="115">
        <v>3</v>
      </c>
      <c r="D101" s="222"/>
      <c r="E101" s="223"/>
      <c r="F101" s="224"/>
      <c r="G101" s="224"/>
      <c r="H101" s="223"/>
      <c r="I101" s="223"/>
      <c r="J101" s="223"/>
      <c r="K101" s="223"/>
      <c r="L101" s="223"/>
      <c r="M101" s="223"/>
      <c r="N101" s="223"/>
      <c r="O101" s="223"/>
      <c r="P101" s="223"/>
      <c r="Q101" s="223"/>
      <c r="R101" s="223"/>
      <c r="S101" s="223"/>
      <c r="T101" s="223"/>
      <c r="U101" s="223"/>
      <c r="V101" s="223"/>
      <c r="W101" s="223"/>
      <c r="X101" s="223"/>
      <c r="Y101" s="223"/>
      <c r="Z101" s="223"/>
      <c r="AA101" s="223"/>
      <c r="AB101" s="223"/>
      <c r="AC101" s="223"/>
      <c r="AD101" s="223"/>
      <c r="AE101" s="223"/>
      <c r="AF101" s="223"/>
      <c r="AG101" s="223"/>
      <c r="AH101" s="223"/>
      <c r="AI101" s="223"/>
      <c r="AJ101" s="223"/>
      <c r="AK101" s="223"/>
      <c r="AL101" s="223"/>
      <c r="AM101" s="223"/>
      <c r="AN101" s="223"/>
      <c r="AO101" s="223"/>
      <c r="AP101" s="223"/>
      <c r="AQ101" s="225"/>
      <c r="AR101" s="23" t="s">
        <v>92</v>
      </c>
      <c r="AS101" s="24" t="s">
        <v>8</v>
      </c>
      <c r="AT101" s="75"/>
      <c r="AU101" s="67">
        <f t="shared" si="19"/>
        <v>0</v>
      </c>
      <c r="AV101" s="67">
        <f t="shared" si="18"/>
        <v>0</v>
      </c>
      <c r="AW101" s="104" t="str">
        <f t="shared" si="12"/>
        <v/>
      </c>
      <c r="AX101" s="101" t="str">
        <f t="shared" si="13"/>
        <v/>
      </c>
    </row>
    <row r="102" spans="1:50" x14ac:dyDescent="0.25">
      <c r="A102" s="302"/>
      <c r="B102" s="114" t="s">
        <v>124</v>
      </c>
      <c r="C102" s="115">
        <v>2</v>
      </c>
      <c r="D102" s="222"/>
      <c r="E102" s="223"/>
      <c r="F102" s="224"/>
      <c r="G102" s="224"/>
      <c r="H102" s="223"/>
      <c r="I102" s="223"/>
      <c r="J102" s="223"/>
      <c r="K102" s="223"/>
      <c r="L102" s="223"/>
      <c r="M102" s="223"/>
      <c r="N102" s="223"/>
      <c r="O102" s="223"/>
      <c r="P102" s="223"/>
      <c r="Q102" s="223"/>
      <c r="R102" s="223"/>
      <c r="S102" s="223"/>
      <c r="T102" s="223"/>
      <c r="U102" s="223"/>
      <c r="V102" s="223"/>
      <c r="W102" s="223"/>
      <c r="X102" s="223"/>
      <c r="Y102" s="223"/>
      <c r="Z102" s="223"/>
      <c r="AA102" s="223"/>
      <c r="AB102" s="223"/>
      <c r="AC102" s="223"/>
      <c r="AD102" s="223"/>
      <c r="AE102" s="223"/>
      <c r="AF102" s="223"/>
      <c r="AG102" s="223"/>
      <c r="AH102" s="223"/>
      <c r="AI102" s="223"/>
      <c r="AJ102" s="223"/>
      <c r="AK102" s="223"/>
      <c r="AL102" s="223"/>
      <c r="AM102" s="223"/>
      <c r="AN102" s="223"/>
      <c r="AO102" s="223"/>
      <c r="AP102" s="223"/>
      <c r="AQ102" s="225"/>
      <c r="AR102" s="23" t="s">
        <v>7</v>
      </c>
      <c r="AS102" s="24" t="s">
        <v>9</v>
      </c>
      <c r="AT102" s="75"/>
      <c r="AU102" s="67">
        <f t="shared" si="19"/>
        <v>0</v>
      </c>
      <c r="AV102" s="67">
        <f t="shared" si="18"/>
        <v>0</v>
      </c>
      <c r="AW102" s="104" t="str">
        <f t="shared" si="12"/>
        <v/>
      </c>
      <c r="AX102" s="101" t="str">
        <f t="shared" si="13"/>
        <v/>
      </c>
    </row>
    <row r="103" spans="1:50" x14ac:dyDescent="0.25">
      <c r="A103" s="302"/>
      <c r="B103" s="114" t="s">
        <v>125</v>
      </c>
      <c r="C103" s="115">
        <v>3</v>
      </c>
      <c r="D103" s="222"/>
      <c r="E103" s="223"/>
      <c r="F103" s="224"/>
      <c r="G103" s="224"/>
      <c r="H103" s="223"/>
      <c r="I103" s="223"/>
      <c r="J103" s="223"/>
      <c r="K103" s="223"/>
      <c r="L103" s="223"/>
      <c r="M103" s="223"/>
      <c r="N103" s="223"/>
      <c r="O103" s="223"/>
      <c r="P103" s="223"/>
      <c r="Q103" s="223"/>
      <c r="R103" s="223"/>
      <c r="S103" s="223"/>
      <c r="T103" s="223"/>
      <c r="U103" s="223"/>
      <c r="V103" s="223"/>
      <c r="W103" s="223"/>
      <c r="X103" s="223"/>
      <c r="Y103" s="223"/>
      <c r="Z103" s="223"/>
      <c r="AA103" s="223"/>
      <c r="AB103" s="223"/>
      <c r="AC103" s="223"/>
      <c r="AD103" s="223"/>
      <c r="AE103" s="223"/>
      <c r="AF103" s="223"/>
      <c r="AG103" s="223"/>
      <c r="AH103" s="223"/>
      <c r="AI103" s="223"/>
      <c r="AJ103" s="223"/>
      <c r="AK103" s="223"/>
      <c r="AL103" s="223"/>
      <c r="AM103" s="223"/>
      <c r="AN103" s="223"/>
      <c r="AO103" s="223"/>
      <c r="AP103" s="223"/>
      <c r="AQ103" s="225"/>
      <c r="AR103" s="23" t="s">
        <v>7</v>
      </c>
      <c r="AS103" s="24" t="s">
        <v>6</v>
      </c>
      <c r="AT103" s="75"/>
      <c r="AU103" s="67">
        <f t="shared" si="19"/>
        <v>0</v>
      </c>
      <c r="AV103" s="67">
        <f t="shared" si="18"/>
        <v>0</v>
      </c>
      <c r="AW103" s="104" t="str">
        <f t="shared" si="12"/>
        <v/>
      </c>
      <c r="AX103" s="101" t="str">
        <f t="shared" si="13"/>
        <v/>
      </c>
    </row>
    <row r="104" spans="1:50" x14ac:dyDescent="0.25">
      <c r="A104" s="302"/>
      <c r="B104" s="114">
        <v>16</v>
      </c>
      <c r="C104" s="115">
        <v>5</v>
      </c>
      <c r="D104" s="222"/>
      <c r="E104" s="223"/>
      <c r="F104" s="224"/>
      <c r="G104" s="224"/>
      <c r="H104" s="223"/>
      <c r="I104" s="223"/>
      <c r="J104" s="223"/>
      <c r="K104" s="223"/>
      <c r="L104" s="223"/>
      <c r="M104" s="223"/>
      <c r="N104" s="223"/>
      <c r="O104" s="223"/>
      <c r="P104" s="223"/>
      <c r="Q104" s="223"/>
      <c r="R104" s="223"/>
      <c r="S104" s="223"/>
      <c r="T104" s="223"/>
      <c r="U104" s="223"/>
      <c r="V104" s="223"/>
      <c r="W104" s="223"/>
      <c r="X104" s="223"/>
      <c r="Y104" s="223"/>
      <c r="Z104" s="223"/>
      <c r="AA104" s="223"/>
      <c r="AB104" s="223"/>
      <c r="AC104" s="223"/>
      <c r="AD104" s="223"/>
      <c r="AE104" s="223"/>
      <c r="AF104" s="223"/>
      <c r="AG104" s="223"/>
      <c r="AH104" s="223"/>
      <c r="AI104" s="223"/>
      <c r="AJ104" s="223"/>
      <c r="AK104" s="223"/>
      <c r="AL104" s="223"/>
      <c r="AM104" s="223"/>
      <c r="AN104" s="223"/>
      <c r="AO104" s="223"/>
      <c r="AP104" s="223"/>
      <c r="AQ104" s="225"/>
      <c r="AR104" s="23" t="s">
        <v>16</v>
      </c>
      <c r="AS104" s="24" t="s">
        <v>9</v>
      </c>
      <c r="AT104" s="75"/>
      <c r="AU104" s="67">
        <f t="shared" si="19"/>
        <v>0</v>
      </c>
      <c r="AV104" s="67">
        <f t="shared" si="18"/>
        <v>0</v>
      </c>
      <c r="AW104" s="104" t="str">
        <f t="shared" si="12"/>
        <v/>
      </c>
      <c r="AX104" s="101" t="str">
        <f t="shared" si="13"/>
        <v/>
      </c>
    </row>
    <row r="105" spans="1:50" x14ac:dyDescent="0.25">
      <c r="A105" s="302"/>
      <c r="B105" s="114">
        <v>17</v>
      </c>
      <c r="C105" s="115">
        <v>3</v>
      </c>
      <c r="D105" s="222"/>
      <c r="E105" s="223"/>
      <c r="F105" s="224"/>
      <c r="G105" s="224"/>
      <c r="H105" s="223"/>
      <c r="I105" s="223"/>
      <c r="J105" s="223"/>
      <c r="K105" s="223"/>
      <c r="L105" s="223"/>
      <c r="M105" s="223"/>
      <c r="N105" s="223"/>
      <c r="O105" s="223"/>
      <c r="P105" s="223"/>
      <c r="Q105" s="223"/>
      <c r="R105" s="223"/>
      <c r="S105" s="223"/>
      <c r="T105" s="223"/>
      <c r="U105" s="223"/>
      <c r="V105" s="223"/>
      <c r="W105" s="223"/>
      <c r="X105" s="223"/>
      <c r="Y105" s="223"/>
      <c r="Z105" s="223"/>
      <c r="AA105" s="223"/>
      <c r="AB105" s="223"/>
      <c r="AC105" s="223"/>
      <c r="AD105" s="223"/>
      <c r="AE105" s="223"/>
      <c r="AF105" s="223"/>
      <c r="AG105" s="223"/>
      <c r="AH105" s="223"/>
      <c r="AI105" s="223"/>
      <c r="AJ105" s="223"/>
      <c r="AK105" s="223"/>
      <c r="AL105" s="223"/>
      <c r="AM105" s="223"/>
      <c r="AN105" s="223"/>
      <c r="AO105" s="223"/>
      <c r="AP105" s="223"/>
      <c r="AQ105" s="225"/>
      <c r="AR105" s="23" t="s">
        <v>10</v>
      </c>
      <c r="AS105" s="24" t="s">
        <v>6</v>
      </c>
      <c r="AT105" s="75"/>
      <c r="AU105" s="67">
        <f t="shared" si="19"/>
        <v>0</v>
      </c>
      <c r="AV105" s="67">
        <f t="shared" si="18"/>
        <v>0</v>
      </c>
      <c r="AW105" s="104" t="str">
        <f t="shared" ref="AW105:AW143" si="20">IF(COUNTBLANK(D105:AQ105)=40,"",SUM(D105:AQ105)/COUNTA(D105:AQ105))</f>
        <v/>
      </c>
      <c r="AX105" s="101" t="str">
        <f t="shared" ref="AX105:AX143" si="21">IF(COUNTBLANK(D105:AQ105)=40,"",AU105/(COUNTA(D105:AQ105)*C105))</f>
        <v/>
      </c>
    </row>
    <row r="106" spans="1:50" x14ac:dyDescent="0.25">
      <c r="A106" s="302"/>
      <c r="B106" s="114">
        <v>18</v>
      </c>
      <c r="C106" s="115">
        <v>6</v>
      </c>
      <c r="D106" s="222"/>
      <c r="E106" s="223"/>
      <c r="F106" s="224"/>
      <c r="G106" s="224"/>
      <c r="H106" s="223"/>
      <c r="I106" s="223"/>
      <c r="J106" s="223"/>
      <c r="K106" s="223"/>
      <c r="L106" s="223"/>
      <c r="M106" s="223"/>
      <c r="N106" s="223"/>
      <c r="O106" s="223"/>
      <c r="P106" s="223"/>
      <c r="Q106" s="223"/>
      <c r="R106" s="223"/>
      <c r="S106" s="223"/>
      <c r="T106" s="223"/>
      <c r="U106" s="223"/>
      <c r="V106" s="223"/>
      <c r="W106" s="223"/>
      <c r="X106" s="223"/>
      <c r="Y106" s="223"/>
      <c r="Z106" s="223"/>
      <c r="AA106" s="223"/>
      <c r="AB106" s="223"/>
      <c r="AC106" s="223"/>
      <c r="AD106" s="223"/>
      <c r="AE106" s="223"/>
      <c r="AF106" s="223"/>
      <c r="AG106" s="223"/>
      <c r="AH106" s="223"/>
      <c r="AI106" s="223"/>
      <c r="AJ106" s="223"/>
      <c r="AK106" s="223"/>
      <c r="AL106" s="223"/>
      <c r="AM106" s="223"/>
      <c r="AN106" s="223"/>
      <c r="AO106" s="223"/>
      <c r="AP106" s="223"/>
      <c r="AQ106" s="225"/>
      <c r="AR106" s="23" t="s">
        <v>11</v>
      </c>
      <c r="AS106" s="24" t="s">
        <v>6</v>
      </c>
      <c r="AT106" s="75"/>
      <c r="AU106" s="67">
        <f t="shared" si="19"/>
        <v>0</v>
      </c>
      <c r="AV106" s="67">
        <f t="shared" si="18"/>
        <v>0</v>
      </c>
      <c r="AW106" s="104" t="str">
        <f t="shared" si="20"/>
        <v/>
      </c>
      <c r="AX106" s="101" t="str">
        <f t="shared" si="21"/>
        <v/>
      </c>
    </row>
    <row r="107" spans="1:50" x14ac:dyDescent="0.25">
      <c r="A107" s="302"/>
      <c r="B107" s="114" t="s">
        <v>147</v>
      </c>
      <c r="C107" s="115">
        <v>1</v>
      </c>
      <c r="D107" s="222"/>
      <c r="E107" s="223"/>
      <c r="F107" s="224"/>
      <c r="G107" s="224"/>
      <c r="H107" s="223"/>
      <c r="I107" s="223"/>
      <c r="J107" s="223"/>
      <c r="K107" s="223"/>
      <c r="L107" s="223"/>
      <c r="M107" s="223"/>
      <c r="N107" s="223"/>
      <c r="O107" s="223"/>
      <c r="P107" s="223"/>
      <c r="Q107" s="223"/>
      <c r="R107" s="223"/>
      <c r="S107" s="223"/>
      <c r="T107" s="223"/>
      <c r="U107" s="223"/>
      <c r="V107" s="223"/>
      <c r="W107" s="223"/>
      <c r="X107" s="223"/>
      <c r="Y107" s="223"/>
      <c r="Z107" s="223"/>
      <c r="AA107" s="223"/>
      <c r="AB107" s="223"/>
      <c r="AC107" s="223"/>
      <c r="AD107" s="223"/>
      <c r="AE107" s="223"/>
      <c r="AF107" s="223"/>
      <c r="AG107" s="223"/>
      <c r="AH107" s="223"/>
      <c r="AI107" s="223"/>
      <c r="AJ107" s="223"/>
      <c r="AK107" s="223"/>
      <c r="AL107" s="223"/>
      <c r="AM107" s="223"/>
      <c r="AN107" s="223"/>
      <c r="AO107" s="223"/>
      <c r="AP107" s="223"/>
      <c r="AQ107" s="225"/>
      <c r="AR107" s="23" t="s">
        <v>7</v>
      </c>
      <c r="AS107" s="24" t="s">
        <v>8</v>
      </c>
      <c r="AT107" s="75"/>
      <c r="AU107" s="67">
        <f>SUM(D107:AQ107)</f>
        <v>0</v>
      </c>
      <c r="AV107" s="67">
        <f>COUNTA(D107:AQ107)*C107</f>
        <v>0</v>
      </c>
      <c r="AW107" s="104" t="str">
        <f t="shared" si="20"/>
        <v/>
      </c>
      <c r="AX107" s="101" t="str">
        <f t="shared" si="21"/>
        <v/>
      </c>
    </row>
    <row r="108" spans="1:50" x14ac:dyDescent="0.25">
      <c r="A108" s="302"/>
      <c r="B108" s="114" t="s">
        <v>148</v>
      </c>
      <c r="C108" s="115">
        <v>6</v>
      </c>
      <c r="D108" s="222"/>
      <c r="E108" s="223"/>
      <c r="F108" s="224"/>
      <c r="G108" s="224"/>
      <c r="H108" s="223"/>
      <c r="I108" s="223"/>
      <c r="J108" s="223"/>
      <c r="K108" s="223"/>
      <c r="L108" s="223"/>
      <c r="M108" s="223"/>
      <c r="N108" s="223"/>
      <c r="O108" s="223"/>
      <c r="P108" s="223"/>
      <c r="Q108" s="223"/>
      <c r="R108" s="223"/>
      <c r="S108" s="223"/>
      <c r="T108" s="223"/>
      <c r="U108" s="223"/>
      <c r="V108" s="223"/>
      <c r="W108" s="223"/>
      <c r="X108" s="223"/>
      <c r="Y108" s="223"/>
      <c r="Z108" s="223"/>
      <c r="AA108" s="223"/>
      <c r="AB108" s="223"/>
      <c r="AC108" s="223"/>
      <c r="AD108" s="223"/>
      <c r="AE108" s="223"/>
      <c r="AF108" s="223"/>
      <c r="AG108" s="223"/>
      <c r="AH108" s="223"/>
      <c r="AI108" s="223"/>
      <c r="AJ108" s="223"/>
      <c r="AK108" s="223"/>
      <c r="AL108" s="223"/>
      <c r="AM108" s="223"/>
      <c r="AN108" s="223"/>
      <c r="AO108" s="223"/>
      <c r="AP108" s="223"/>
      <c r="AQ108" s="225"/>
      <c r="AR108" s="23" t="s">
        <v>7</v>
      </c>
      <c r="AS108" s="24" t="s">
        <v>9</v>
      </c>
      <c r="AT108" s="75"/>
      <c r="AU108" s="67">
        <f>SUM(D108:AQ108)</f>
        <v>0</v>
      </c>
      <c r="AV108" s="67">
        <f>COUNTA(D108:AQ108)*C108</f>
        <v>0</v>
      </c>
      <c r="AW108" s="104" t="str">
        <f t="shared" si="20"/>
        <v/>
      </c>
      <c r="AX108" s="101" t="str">
        <f t="shared" si="21"/>
        <v/>
      </c>
    </row>
    <row r="109" spans="1:50" x14ac:dyDescent="0.25">
      <c r="A109" s="302"/>
      <c r="B109" s="114" t="s">
        <v>149</v>
      </c>
      <c r="C109" s="115">
        <v>3</v>
      </c>
      <c r="D109" s="222"/>
      <c r="E109" s="223"/>
      <c r="F109" s="224"/>
      <c r="G109" s="224"/>
      <c r="H109" s="223"/>
      <c r="I109" s="223"/>
      <c r="J109" s="223"/>
      <c r="K109" s="223"/>
      <c r="L109" s="223"/>
      <c r="M109" s="223"/>
      <c r="N109" s="223"/>
      <c r="O109" s="223"/>
      <c r="P109" s="223"/>
      <c r="Q109" s="223"/>
      <c r="R109" s="223"/>
      <c r="S109" s="223"/>
      <c r="T109" s="223"/>
      <c r="U109" s="223"/>
      <c r="V109" s="223"/>
      <c r="W109" s="223"/>
      <c r="X109" s="223"/>
      <c r="Y109" s="223"/>
      <c r="Z109" s="223"/>
      <c r="AA109" s="223"/>
      <c r="AB109" s="223"/>
      <c r="AC109" s="223"/>
      <c r="AD109" s="223"/>
      <c r="AE109" s="223"/>
      <c r="AF109" s="223"/>
      <c r="AG109" s="223"/>
      <c r="AH109" s="223"/>
      <c r="AI109" s="223"/>
      <c r="AJ109" s="223"/>
      <c r="AK109" s="223"/>
      <c r="AL109" s="223"/>
      <c r="AM109" s="223"/>
      <c r="AN109" s="223"/>
      <c r="AO109" s="223"/>
      <c r="AP109" s="223"/>
      <c r="AQ109" s="225"/>
      <c r="AR109" s="23" t="s">
        <v>11</v>
      </c>
      <c r="AS109" s="24" t="s">
        <v>8</v>
      </c>
      <c r="AT109" s="75"/>
      <c r="AU109" s="67">
        <f>SUM(D109:AQ109)</f>
        <v>0</v>
      </c>
      <c r="AV109" s="67">
        <f>COUNTA(D109:AQ109)*C109</f>
        <v>0</v>
      </c>
      <c r="AW109" s="104" t="str">
        <f t="shared" si="20"/>
        <v/>
      </c>
      <c r="AX109" s="101" t="str">
        <f t="shared" si="21"/>
        <v/>
      </c>
    </row>
    <row r="110" spans="1:50" x14ac:dyDescent="0.25">
      <c r="A110" s="302"/>
      <c r="B110" s="114" t="s">
        <v>150</v>
      </c>
      <c r="C110" s="115">
        <v>3</v>
      </c>
      <c r="D110" s="222"/>
      <c r="E110" s="223"/>
      <c r="F110" s="224"/>
      <c r="G110" s="224"/>
      <c r="H110" s="223"/>
      <c r="I110" s="223"/>
      <c r="J110" s="223"/>
      <c r="K110" s="223"/>
      <c r="L110" s="223"/>
      <c r="M110" s="223"/>
      <c r="N110" s="223"/>
      <c r="O110" s="223"/>
      <c r="P110" s="223"/>
      <c r="Q110" s="223"/>
      <c r="R110" s="223"/>
      <c r="S110" s="223"/>
      <c r="T110" s="223"/>
      <c r="U110" s="223"/>
      <c r="V110" s="223"/>
      <c r="W110" s="223"/>
      <c r="X110" s="223"/>
      <c r="Y110" s="223"/>
      <c r="Z110" s="223"/>
      <c r="AA110" s="223"/>
      <c r="AB110" s="223"/>
      <c r="AC110" s="223"/>
      <c r="AD110" s="223"/>
      <c r="AE110" s="223"/>
      <c r="AF110" s="223"/>
      <c r="AG110" s="223"/>
      <c r="AH110" s="223"/>
      <c r="AI110" s="223"/>
      <c r="AJ110" s="223"/>
      <c r="AK110" s="223"/>
      <c r="AL110" s="223"/>
      <c r="AM110" s="223"/>
      <c r="AN110" s="223"/>
      <c r="AO110" s="223"/>
      <c r="AP110" s="223"/>
      <c r="AQ110" s="225"/>
      <c r="AR110" s="23" t="s">
        <v>11</v>
      </c>
      <c r="AS110" s="24" t="s">
        <v>6</v>
      </c>
      <c r="AT110" s="75"/>
      <c r="AU110" s="67">
        <f>SUM(D110:AQ110)</f>
        <v>0</v>
      </c>
      <c r="AV110" s="67">
        <f>COUNTA(D110:AQ110)*C110</f>
        <v>0</v>
      </c>
      <c r="AW110" s="104" t="str">
        <f t="shared" si="20"/>
        <v/>
      </c>
      <c r="AX110" s="101" t="str">
        <f t="shared" si="21"/>
        <v/>
      </c>
    </row>
    <row r="111" spans="1:50" x14ac:dyDescent="0.25">
      <c r="A111" s="302"/>
      <c r="B111" s="114" t="s">
        <v>151</v>
      </c>
      <c r="C111" s="115">
        <v>2</v>
      </c>
      <c r="D111" s="222"/>
      <c r="E111" s="223"/>
      <c r="F111" s="224"/>
      <c r="G111" s="224"/>
      <c r="H111" s="223"/>
      <c r="I111" s="223"/>
      <c r="J111" s="223"/>
      <c r="K111" s="223"/>
      <c r="L111" s="223"/>
      <c r="M111" s="223"/>
      <c r="N111" s="223"/>
      <c r="O111" s="223"/>
      <c r="P111" s="223"/>
      <c r="Q111" s="223"/>
      <c r="R111" s="223"/>
      <c r="S111" s="223"/>
      <c r="T111" s="223"/>
      <c r="U111" s="223"/>
      <c r="V111" s="223"/>
      <c r="W111" s="223"/>
      <c r="X111" s="223"/>
      <c r="Y111" s="223"/>
      <c r="Z111" s="223"/>
      <c r="AA111" s="223"/>
      <c r="AB111" s="223"/>
      <c r="AC111" s="223"/>
      <c r="AD111" s="223"/>
      <c r="AE111" s="223"/>
      <c r="AF111" s="223"/>
      <c r="AG111" s="223"/>
      <c r="AH111" s="223"/>
      <c r="AI111" s="223"/>
      <c r="AJ111" s="223"/>
      <c r="AK111" s="223"/>
      <c r="AL111" s="223"/>
      <c r="AM111" s="223"/>
      <c r="AN111" s="223"/>
      <c r="AO111" s="223"/>
      <c r="AP111" s="223"/>
      <c r="AQ111" s="225"/>
      <c r="AR111" s="23" t="s">
        <v>11</v>
      </c>
      <c r="AS111" s="24" t="s">
        <v>6</v>
      </c>
      <c r="AT111" s="75"/>
      <c r="AU111" s="67">
        <f t="shared" si="19"/>
        <v>0</v>
      </c>
      <c r="AV111" s="67">
        <f t="shared" si="18"/>
        <v>0</v>
      </c>
      <c r="AW111" s="104" t="str">
        <f t="shared" si="20"/>
        <v/>
      </c>
      <c r="AX111" s="101" t="str">
        <f t="shared" si="21"/>
        <v/>
      </c>
    </row>
    <row r="112" spans="1:50" ht="15.75" thickBot="1" x14ac:dyDescent="0.3">
      <c r="A112" s="303"/>
      <c r="B112" s="246" t="s">
        <v>152</v>
      </c>
      <c r="C112" s="247">
        <v>4</v>
      </c>
      <c r="D112" s="222"/>
      <c r="E112" s="223"/>
      <c r="F112" s="224"/>
      <c r="G112" s="224"/>
      <c r="H112" s="223"/>
      <c r="I112" s="223"/>
      <c r="J112" s="223"/>
      <c r="K112" s="223"/>
      <c r="L112" s="223"/>
      <c r="M112" s="223"/>
      <c r="N112" s="223"/>
      <c r="O112" s="223"/>
      <c r="P112" s="223"/>
      <c r="Q112" s="223"/>
      <c r="R112" s="223"/>
      <c r="S112" s="223"/>
      <c r="T112" s="223"/>
      <c r="U112" s="223"/>
      <c r="V112" s="223"/>
      <c r="W112" s="223"/>
      <c r="X112" s="223"/>
      <c r="Y112" s="223"/>
      <c r="Z112" s="223"/>
      <c r="AA112" s="223"/>
      <c r="AB112" s="223"/>
      <c r="AC112" s="223"/>
      <c r="AD112" s="223"/>
      <c r="AE112" s="223"/>
      <c r="AF112" s="223"/>
      <c r="AG112" s="223"/>
      <c r="AH112" s="223"/>
      <c r="AI112" s="223"/>
      <c r="AJ112" s="223"/>
      <c r="AK112" s="223"/>
      <c r="AL112" s="223"/>
      <c r="AM112" s="223"/>
      <c r="AN112" s="223"/>
      <c r="AO112" s="223"/>
      <c r="AP112" s="223"/>
      <c r="AQ112" s="225"/>
      <c r="AR112" s="23" t="s">
        <v>11</v>
      </c>
      <c r="AS112" s="24" t="s">
        <v>8</v>
      </c>
      <c r="AT112" s="75"/>
      <c r="AU112" s="67">
        <f>SUM(D112:AQ112)</f>
        <v>0</v>
      </c>
      <c r="AV112" s="67">
        <f>COUNTA(D112:AQ112)*C112</f>
        <v>0</v>
      </c>
      <c r="AW112" s="104" t="str">
        <f t="shared" si="20"/>
        <v/>
      </c>
      <c r="AX112" s="101" t="str">
        <f t="shared" si="21"/>
        <v/>
      </c>
    </row>
    <row r="113" spans="1:50" ht="15.75" thickBot="1" x14ac:dyDescent="0.3">
      <c r="A113" s="109"/>
      <c r="B113" s="116"/>
      <c r="C113" s="111"/>
      <c r="D113" s="228"/>
      <c r="E113" s="228"/>
      <c r="F113" s="228"/>
      <c r="G113" s="228"/>
      <c r="H113" s="228"/>
      <c r="I113" s="228"/>
      <c r="J113" s="228"/>
      <c r="K113" s="228"/>
      <c r="L113" s="228"/>
      <c r="M113" s="228"/>
      <c r="N113" s="228"/>
      <c r="O113" s="228"/>
      <c r="P113" s="228"/>
      <c r="Q113" s="228"/>
      <c r="R113" s="228"/>
      <c r="S113" s="228"/>
      <c r="T113" s="228"/>
      <c r="U113" s="228"/>
      <c r="V113" s="228"/>
      <c r="W113" s="228"/>
      <c r="X113" s="228"/>
      <c r="Y113" s="228"/>
      <c r="Z113" s="228"/>
      <c r="AA113" s="228"/>
      <c r="AB113" s="228"/>
      <c r="AC113" s="228"/>
      <c r="AD113" s="228"/>
      <c r="AE113" s="228"/>
      <c r="AF113" s="228"/>
      <c r="AG113" s="228"/>
      <c r="AH113" s="228"/>
      <c r="AI113" s="228"/>
      <c r="AJ113" s="228"/>
      <c r="AK113" s="228"/>
      <c r="AL113" s="228"/>
      <c r="AM113" s="228"/>
      <c r="AN113" s="228"/>
      <c r="AO113" s="228"/>
      <c r="AP113" s="228"/>
      <c r="AQ113" s="229"/>
      <c r="AR113" s="68"/>
      <c r="AS113" s="68"/>
      <c r="AT113" s="68"/>
      <c r="AU113" s="68"/>
      <c r="AV113" s="68"/>
      <c r="AW113" s="105" t="str">
        <f t="shared" si="20"/>
        <v/>
      </c>
      <c r="AX113" s="106" t="str">
        <f t="shared" si="21"/>
        <v/>
      </c>
    </row>
    <row r="114" spans="1:50" ht="15" customHeight="1" x14ac:dyDescent="0.25">
      <c r="A114" s="304" t="s">
        <v>32</v>
      </c>
      <c r="B114" s="117">
        <v>1</v>
      </c>
      <c r="C114" s="118">
        <v>4</v>
      </c>
      <c r="D114" s="222"/>
      <c r="E114" s="223"/>
      <c r="F114" s="224"/>
      <c r="G114" s="224"/>
      <c r="H114" s="223"/>
      <c r="I114" s="223"/>
      <c r="J114" s="223"/>
      <c r="K114" s="223"/>
      <c r="L114" s="223"/>
      <c r="M114" s="223"/>
      <c r="N114" s="223"/>
      <c r="O114" s="223"/>
      <c r="P114" s="223"/>
      <c r="Q114" s="223"/>
      <c r="R114" s="223"/>
      <c r="S114" s="223"/>
      <c r="T114" s="223"/>
      <c r="U114" s="223"/>
      <c r="V114" s="223"/>
      <c r="W114" s="223"/>
      <c r="X114" s="223"/>
      <c r="Y114" s="223"/>
      <c r="Z114" s="223"/>
      <c r="AA114" s="223"/>
      <c r="AB114" s="223"/>
      <c r="AC114" s="223"/>
      <c r="AD114" s="223"/>
      <c r="AE114" s="223"/>
      <c r="AF114" s="223"/>
      <c r="AG114" s="223"/>
      <c r="AH114" s="223"/>
      <c r="AI114" s="223"/>
      <c r="AJ114" s="223"/>
      <c r="AK114" s="223"/>
      <c r="AL114" s="223"/>
      <c r="AM114" s="223"/>
      <c r="AN114" s="223"/>
      <c r="AO114" s="223"/>
      <c r="AP114" s="223"/>
      <c r="AQ114" s="225"/>
      <c r="AR114" s="23" t="s">
        <v>11</v>
      </c>
      <c r="AS114" s="24" t="s">
        <v>6</v>
      </c>
      <c r="AT114" s="35" t="s">
        <v>12</v>
      </c>
      <c r="AU114" s="67">
        <f t="shared" si="19"/>
        <v>0</v>
      </c>
      <c r="AV114" s="67">
        <f t="shared" ref="AV114:AV139" si="22">COUNTA(D114:AQ114)*C114</f>
        <v>0</v>
      </c>
      <c r="AW114" s="104" t="str">
        <f t="shared" si="20"/>
        <v/>
      </c>
      <c r="AX114" s="101" t="str">
        <f t="shared" si="21"/>
        <v/>
      </c>
    </row>
    <row r="115" spans="1:50" x14ac:dyDescent="0.25">
      <c r="A115" s="305"/>
      <c r="B115" s="107">
        <v>2</v>
      </c>
      <c r="C115" s="108">
        <v>5</v>
      </c>
      <c r="D115" s="222"/>
      <c r="E115" s="223"/>
      <c r="F115" s="224"/>
      <c r="G115" s="224"/>
      <c r="H115" s="223"/>
      <c r="I115" s="223"/>
      <c r="J115" s="223"/>
      <c r="K115" s="223"/>
      <c r="L115" s="223"/>
      <c r="M115" s="223"/>
      <c r="N115" s="223"/>
      <c r="O115" s="223"/>
      <c r="P115" s="223"/>
      <c r="Q115" s="223"/>
      <c r="R115" s="223"/>
      <c r="S115" s="223"/>
      <c r="T115" s="223"/>
      <c r="U115" s="223"/>
      <c r="V115" s="223"/>
      <c r="W115" s="223"/>
      <c r="X115" s="223"/>
      <c r="Y115" s="223"/>
      <c r="Z115" s="223"/>
      <c r="AA115" s="223"/>
      <c r="AB115" s="223"/>
      <c r="AC115" s="223"/>
      <c r="AD115" s="223"/>
      <c r="AE115" s="223"/>
      <c r="AF115" s="223"/>
      <c r="AG115" s="223"/>
      <c r="AH115" s="223"/>
      <c r="AI115" s="223"/>
      <c r="AJ115" s="223"/>
      <c r="AK115" s="223"/>
      <c r="AL115" s="223"/>
      <c r="AM115" s="223"/>
      <c r="AN115" s="223"/>
      <c r="AO115" s="223"/>
      <c r="AP115" s="223"/>
      <c r="AQ115" s="225"/>
      <c r="AR115" s="23" t="s">
        <v>92</v>
      </c>
      <c r="AS115" s="24" t="s">
        <v>9</v>
      </c>
      <c r="AT115" s="35" t="s">
        <v>12</v>
      </c>
      <c r="AU115" s="67">
        <f t="shared" si="19"/>
        <v>0</v>
      </c>
      <c r="AV115" s="67">
        <f t="shared" si="22"/>
        <v>0</v>
      </c>
      <c r="AW115" s="104" t="str">
        <f t="shared" si="20"/>
        <v/>
      </c>
      <c r="AX115" s="101" t="str">
        <f t="shared" si="21"/>
        <v/>
      </c>
    </row>
    <row r="116" spans="1:50" x14ac:dyDescent="0.25">
      <c r="A116" s="305"/>
      <c r="B116" s="107">
        <v>3</v>
      </c>
      <c r="C116" s="108">
        <v>3</v>
      </c>
      <c r="D116" s="222"/>
      <c r="E116" s="223"/>
      <c r="F116" s="224"/>
      <c r="G116" s="224"/>
      <c r="H116" s="223"/>
      <c r="I116" s="223"/>
      <c r="J116" s="223"/>
      <c r="K116" s="223"/>
      <c r="L116" s="223"/>
      <c r="M116" s="223"/>
      <c r="N116" s="223"/>
      <c r="O116" s="223"/>
      <c r="P116" s="223"/>
      <c r="Q116" s="223"/>
      <c r="R116" s="223"/>
      <c r="S116" s="223"/>
      <c r="T116" s="223"/>
      <c r="U116" s="223"/>
      <c r="V116" s="223"/>
      <c r="W116" s="223"/>
      <c r="X116" s="223"/>
      <c r="Y116" s="223"/>
      <c r="Z116" s="223"/>
      <c r="AA116" s="223"/>
      <c r="AB116" s="223"/>
      <c r="AC116" s="223"/>
      <c r="AD116" s="223"/>
      <c r="AE116" s="223"/>
      <c r="AF116" s="223"/>
      <c r="AG116" s="223"/>
      <c r="AH116" s="223"/>
      <c r="AI116" s="223"/>
      <c r="AJ116" s="223"/>
      <c r="AK116" s="223"/>
      <c r="AL116" s="223"/>
      <c r="AM116" s="223"/>
      <c r="AN116" s="223"/>
      <c r="AO116" s="223"/>
      <c r="AP116" s="223"/>
      <c r="AQ116" s="225"/>
      <c r="AR116" s="23" t="s">
        <v>16</v>
      </c>
      <c r="AS116" s="24" t="s">
        <v>9</v>
      </c>
      <c r="AT116" s="35" t="s">
        <v>12</v>
      </c>
      <c r="AU116" s="67">
        <f t="shared" si="19"/>
        <v>0</v>
      </c>
      <c r="AV116" s="67">
        <f t="shared" si="22"/>
        <v>0</v>
      </c>
      <c r="AW116" s="104" t="str">
        <f t="shared" si="20"/>
        <v/>
      </c>
      <c r="AX116" s="101" t="str">
        <f t="shared" si="21"/>
        <v/>
      </c>
    </row>
    <row r="117" spans="1:50" x14ac:dyDescent="0.25">
      <c r="A117" s="305"/>
      <c r="B117" s="107">
        <v>4</v>
      </c>
      <c r="C117" s="108">
        <v>5</v>
      </c>
      <c r="D117" s="222"/>
      <c r="E117" s="223"/>
      <c r="F117" s="224"/>
      <c r="G117" s="224"/>
      <c r="H117" s="223"/>
      <c r="I117" s="223"/>
      <c r="J117" s="223"/>
      <c r="K117" s="223"/>
      <c r="L117" s="223"/>
      <c r="M117" s="223"/>
      <c r="N117" s="223"/>
      <c r="O117" s="223"/>
      <c r="P117" s="223"/>
      <c r="Q117" s="223"/>
      <c r="R117" s="223"/>
      <c r="S117" s="223"/>
      <c r="T117" s="223"/>
      <c r="U117" s="223"/>
      <c r="V117" s="223"/>
      <c r="W117" s="223"/>
      <c r="X117" s="223"/>
      <c r="Y117" s="223"/>
      <c r="Z117" s="223"/>
      <c r="AA117" s="223"/>
      <c r="AB117" s="223"/>
      <c r="AC117" s="223"/>
      <c r="AD117" s="223"/>
      <c r="AE117" s="223"/>
      <c r="AF117" s="223"/>
      <c r="AG117" s="223"/>
      <c r="AH117" s="223"/>
      <c r="AI117" s="223"/>
      <c r="AJ117" s="223"/>
      <c r="AK117" s="223"/>
      <c r="AL117" s="223"/>
      <c r="AM117" s="223"/>
      <c r="AN117" s="223"/>
      <c r="AO117" s="223"/>
      <c r="AP117" s="223"/>
      <c r="AQ117" s="225"/>
      <c r="AR117" s="23" t="s">
        <v>11</v>
      </c>
      <c r="AS117" s="24" t="s">
        <v>9</v>
      </c>
      <c r="AT117" s="30" t="s">
        <v>12</v>
      </c>
      <c r="AU117" s="67">
        <f t="shared" si="19"/>
        <v>0</v>
      </c>
      <c r="AV117" s="67">
        <f t="shared" si="22"/>
        <v>0</v>
      </c>
      <c r="AW117" s="104" t="str">
        <f t="shared" si="20"/>
        <v/>
      </c>
      <c r="AX117" s="101" t="str">
        <f t="shared" si="21"/>
        <v/>
      </c>
    </row>
    <row r="118" spans="1:50" x14ac:dyDescent="0.25">
      <c r="A118" s="305"/>
      <c r="B118" s="107">
        <v>5</v>
      </c>
      <c r="C118" s="108">
        <v>6</v>
      </c>
      <c r="D118" s="222"/>
      <c r="E118" s="223"/>
      <c r="F118" s="224"/>
      <c r="G118" s="224"/>
      <c r="H118" s="223"/>
      <c r="I118" s="223"/>
      <c r="J118" s="223"/>
      <c r="K118" s="223"/>
      <c r="L118" s="223"/>
      <c r="M118" s="223"/>
      <c r="N118" s="223"/>
      <c r="O118" s="223"/>
      <c r="P118" s="223"/>
      <c r="Q118" s="223"/>
      <c r="R118" s="223"/>
      <c r="S118" s="223"/>
      <c r="T118" s="223"/>
      <c r="U118" s="223"/>
      <c r="V118" s="223"/>
      <c r="W118" s="223"/>
      <c r="X118" s="223"/>
      <c r="Y118" s="223"/>
      <c r="Z118" s="223"/>
      <c r="AA118" s="223"/>
      <c r="AB118" s="223"/>
      <c r="AC118" s="223"/>
      <c r="AD118" s="223"/>
      <c r="AE118" s="223"/>
      <c r="AF118" s="223"/>
      <c r="AG118" s="223"/>
      <c r="AH118" s="223"/>
      <c r="AI118" s="223"/>
      <c r="AJ118" s="223"/>
      <c r="AK118" s="223"/>
      <c r="AL118" s="223"/>
      <c r="AM118" s="223"/>
      <c r="AN118" s="223"/>
      <c r="AO118" s="223"/>
      <c r="AP118" s="223"/>
      <c r="AQ118" s="225"/>
      <c r="AR118" s="23" t="s">
        <v>92</v>
      </c>
      <c r="AS118" s="24" t="s">
        <v>9</v>
      </c>
      <c r="AT118" s="30" t="s">
        <v>12</v>
      </c>
      <c r="AU118" s="67">
        <f t="shared" si="19"/>
        <v>0</v>
      </c>
      <c r="AV118" s="67">
        <f t="shared" si="22"/>
        <v>0</v>
      </c>
      <c r="AW118" s="104" t="str">
        <f t="shared" si="20"/>
        <v/>
      </c>
      <c r="AX118" s="101" t="str">
        <f t="shared" si="21"/>
        <v/>
      </c>
    </row>
    <row r="119" spans="1:50" x14ac:dyDescent="0.25">
      <c r="A119" s="305"/>
      <c r="B119" s="107">
        <v>6</v>
      </c>
      <c r="C119" s="108">
        <v>4</v>
      </c>
      <c r="D119" s="222"/>
      <c r="E119" s="223"/>
      <c r="F119" s="224"/>
      <c r="G119" s="224"/>
      <c r="H119" s="223"/>
      <c r="I119" s="223"/>
      <c r="J119" s="223"/>
      <c r="K119" s="223"/>
      <c r="L119" s="223"/>
      <c r="M119" s="223"/>
      <c r="N119" s="223"/>
      <c r="O119" s="223"/>
      <c r="P119" s="223"/>
      <c r="Q119" s="223"/>
      <c r="R119" s="223"/>
      <c r="S119" s="223"/>
      <c r="T119" s="223"/>
      <c r="U119" s="223"/>
      <c r="V119" s="223"/>
      <c r="W119" s="223"/>
      <c r="X119" s="223"/>
      <c r="Y119" s="223"/>
      <c r="Z119" s="223"/>
      <c r="AA119" s="223"/>
      <c r="AB119" s="223"/>
      <c r="AC119" s="223"/>
      <c r="AD119" s="223"/>
      <c r="AE119" s="223"/>
      <c r="AF119" s="223"/>
      <c r="AG119" s="223"/>
      <c r="AH119" s="223"/>
      <c r="AI119" s="223"/>
      <c r="AJ119" s="223"/>
      <c r="AK119" s="223"/>
      <c r="AL119" s="223"/>
      <c r="AM119" s="223"/>
      <c r="AN119" s="223"/>
      <c r="AO119" s="223"/>
      <c r="AP119" s="223"/>
      <c r="AQ119" s="225"/>
      <c r="AR119" s="23" t="s">
        <v>10</v>
      </c>
      <c r="AS119" s="24" t="s">
        <v>9</v>
      </c>
      <c r="AT119" s="22"/>
      <c r="AU119" s="67">
        <f t="shared" si="19"/>
        <v>0</v>
      </c>
      <c r="AV119" s="67">
        <f t="shared" si="22"/>
        <v>0</v>
      </c>
      <c r="AW119" s="104" t="str">
        <f t="shared" si="20"/>
        <v/>
      </c>
      <c r="AX119" s="101" t="str">
        <f t="shared" si="21"/>
        <v/>
      </c>
    </row>
    <row r="120" spans="1:50" x14ac:dyDescent="0.25">
      <c r="A120" s="305"/>
      <c r="B120" s="107" t="s">
        <v>105</v>
      </c>
      <c r="C120" s="108">
        <v>2</v>
      </c>
      <c r="D120" s="222"/>
      <c r="E120" s="223"/>
      <c r="F120" s="224"/>
      <c r="G120" s="224"/>
      <c r="H120" s="223"/>
      <c r="I120" s="223"/>
      <c r="J120" s="223"/>
      <c r="K120" s="223"/>
      <c r="L120" s="223"/>
      <c r="M120" s="223"/>
      <c r="N120" s="223"/>
      <c r="O120" s="223"/>
      <c r="P120" s="223"/>
      <c r="Q120" s="223"/>
      <c r="R120" s="223"/>
      <c r="S120" s="223"/>
      <c r="T120" s="223"/>
      <c r="U120" s="223"/>
      <c r="V120" s="223"/>
      <c r="W120" s="223"/>
      <c r="X120" s="223"/>
      <c r="Y120" s="223"/>
      <c r="Z120" s="223"/>
      <c r="AA120" s="223"/>
      <c r="AB120" s="223"/>
      <c r="AC120" s="223"/>
      <c r="AD120" s="223"/>
      <c r="AE120" s="223"/>
      <c r="AF120" s="223"/>
      <c r="AG120" s="223"/>
      <c r="AH120" s="223"/>
      <c r="AI120" s="223"/>
      <c r="AJ120" s="223"/>
      <c r="AK120" s="223"/>
      <c r="AL120" s="223"/>
      <c r="AM120" s="223"/>
      <c r="AN120" s="223"/>
      <c r="AO120" s="223"/>
      <c r="AP120" s="223"/>
      <c r="AQ120" s="225"/>
      <c r="AR120" s="23" t="s">
        <v>11</v>
      </c>
      <c r="AS120" s="24" t="s">
        <v>8</v>
      </c>
      <c r="AT120" s="22"/>
      <c r="AU120" s="67">
        <f t="shared" si="19"/>
        <v>0</v>
      </c>
      <c r="AV120" s="67">
        <f t="shared" si="22"/>
        <v>0</v>
      </c>
      <c r="AW120" s="104" t="str">
        <f t="shared" si="20"/>
        <v/>
      </c>
      <c r="AX120" s="101" t="str">
        <f t="shared" si="21"/>
        <v/>
      </c>
    </row>
    <row r="121" spans="1:50" x14ac:dyDescent="0.25">
      <c r="A121" s="305"/>
      <c r="B121" s="107" t="s">
        <v>106</v>
      </c>
      <c r="C121" s="108">
        <v>3</v>
      </c>
      <c r="D121" s="222"/>
      <c r="E121" s="223"/>
      <c r="F121" s="224"/>
      <c r="G121" s="224"/>
      <c r="H121" s="223"/>
      <c r="I121" s="223"/>
      <c r="J121" s="223"/>
      <c r="K121" s="223"/>
      <c r="L121" s="223"/>
      <c r="M121" s="223"/>
      <c r="N121" s="223"/>
      <c r="O121" s="223"/>
      <c r="P121" s="223"/>
      <c r="Q121" s="223"/>
      <c r="R121" s="223"/>
      <c r="S121" s="223"/>
      <c r="T121" s="223"/>
      <c r="U121" s="223"/>
      <c r="V121" s="223"/>
      <c r="W121" s="223"/>
      <c r="X121" s="223"/>
      <c r="Y121" s="223"/>
      <c r="Z121" s="223"/>
      <c r="AA121" s="223"/>
      <c r="AB121" s="223"/>
      <c r="AC121" s="223"/>
      <c r="AD121" s="223"/>
      <c r="AE121" s="223"/>
      <c r="AF121" s="223"/>
      <c r="AG121" s="223"/>
      <c r="AH121" s="223"/>
      <c r="AI121" s="223"/>
      <c r="AJ121" s="223"/>
      <c r="AK121" s="223"/>
      <c r="AL121" s="223"/>
      <c r="AM121" s="223"/>
      <c r="AN121" s="223"/>
      <c r="AO121" s="223"/>
      <c r="AP121" s="223"/>
      <c r="AQ121" s="225"/>
      <c r="AR121" s="23" t="s">
        <v>11</v>
      </c>
      <c r="AS121" s="24" t="s">
        <v>6</v>
      </c>
      <c r="AT121" s="22"/>
      <c r="AU121" s="67">
        <f t="shared" si="19"/>
        <v>0</v>
      </c>
      <c r="AV121" s="67">
        <f t="shared" si="22"/>
        <v>0</v>
      </c>
      <c r="AW121" s="104" t="str">
        <f t="shared" si="20"/>
        <v/>
      </c>
      <c r="AX121" s="101" t="str">
        <f t="shared" si="21"/>
        <v/>
      </c>
    </row>
    <row r="122" spans="1:50" x14ac:dyDescent="0.25">
      <c r="A122" s="305"/>
      <c r="B122" s="107" t="s">
        <v>153</v>
      </c>
      <c r="C122" s="108">
        <v>3</v>
      </c>
      <c r="D122" s="222"/>
      <c r="E122" s="223"/>
      <c r="F122" s="224"/>
      <c r="G122" s="224"/>
      <c r="H122" s="223"/>
      <c r="I122" s="223"/>
      <c r="J122" s="223"/>
      <c r="K122" s="223"/>
      <c r="L122" s="223"/>
      <c r="M122" s="223"/>
      <c r="N122" s="223"/>
      <c r="O122" s="223"/>
      <c r="P122" s="223"/>
      <c r="Q122" s="223"/>
      <c r="R122" s="223"/>
      <c r="S122" s="223"/>
      <c r="T122" s="223"/>
      <c r="U122" s="223"/>
      <c r="V122" s="223"/>
      <c r="W122" s="223"/>
      <c r="X122" s="223"/>
      <c r="Y122" s="223"/>
      <c r="Z122" s="223"/>
      <c r="AA122" s="223"/>
      <c r="AB122" s="223"/>
      <c r="AC122" s="223"/>
      <c r="AD122" s="223"/>
      <c r="AE122" s="223"/>
      <c r="AF122" s="223"/>
      <c r="AG122" s="223"/>
      <c r="AH122" s="223"/>
      <c r="AI122" s="223"/>
      <c r="AJ122" s="223"/>
      <c r="AK122" s="223"/>
      <c r="AL122" s="223"/>
      <c r="AM122" s="223"/>
      <c r="AN122" s="223"/>
      <c r="AO122" s="223"/>
      <c r="AP122" s="223"/>
      <c r="AQ122" s="225"/>
      <c r="AR122" s="23" t="s">
        <v>11</v>
      </c>
      <c r="AS122" s="24" t="s">
        <v>6</v>
      </c>
      <c r="AT122" s="22"/>
      <c r="AU122" s="67">
        <f t="shared" si="19"/>
        <v>0</v>
      </c>
      <c r="AV122" s="67">
        <f t="shared" si="22"/>
        <v>0</v>
      </c>
      <c r="AW122" s="104" t="str">
        <f t="shared" si="20"/>
        <v/>
      </c>
      <c r="AX122" s="101" t="str">
        <f t="shared" si="21"/>
        <v/>
      </c>
    </row>
    <row r="123" spans="1:50" x14ac:dyDescent="0.25">
      <c r="A123" s="305"/>
      <c r="B123" s="107" t="s">
        <v>109</v>
      </c>
      <c r="C123" s="108">
        <v>2</v>
      </c>
      <c r="D123" s="222"/>
      <c r="E123" s="223"/>
      <c r="F123" s="224"/>
      <c r="G123" s="224"/>
      <c r="H123" s="223"/>
      <c r="I123" s="223"/>
      <c r="J123" s="223"/>
      <c r="K123" s="223"/>
      <c r="L123" s="223"/>
      <c r="M123" s="223"/>
      <c r="N123" s="223"/>
      <c r="O123" s="223"/>
      <c r="P123" s="223"/>
      <c r="Q123" s="223"/>
      <c r="R123" s="223"/>
      <c r="S123" s="223"/>
      <c r="T123" s="223"/>
      <c r="U123" s="223"/>
      <c r="V123" s="223"/>
      <c r="W123" s="223"/>
      <c r="X123" s="223"/>
      <c r="Y123" s="223"/>
      <c r="Z123" s="223"/>
      <c r="AA123" s="223"/>
      <c r="AB123" s="223"/>
      <c r="AC123" s="223"/>
      <c r="AD123" s="223"/>
      <c r="AE123" s="223"/>
      <c r="AF123" s="223"/>
      <c r="AG123" s="223"/>
      <c r="AH123" s="223"/>
      <c r="AI123" s="223"/>
      <c r="AJ123" s="223"/>
      <c r="AK123" s="223"/>
      <c r="AL123" s="223"/>
      <c r="AM123" s="223"/>
      <c r="AN123" s="223"/>
      <c r="AO123" s="223"/>
      <c r="AP123" s="223"/>
      <c r="AQ123" s="225"/>
      <c r="AR123" s="23" t="s">
        <v>11</v>
      </c>
      <c r="AS123" s="24" t="s">
        <v>6</v>
      </c>
      <c r="AT123" s="22"/>
      <c r="AU123" s="67">
        <f t="shared" si="19"/>
        <v>0</v>
      </c>
      <c r="AV123" s="67">
        <f t="shared" si="22"/>
        <v>0</v>
      </c>
      <c r="AW123" s="104" t="str">
        <f t="shared" si="20"/>
        <v/>
      </c>
      <c r="AX123" s="101" t="str">
        <f t="shared" si="21"/>
        <v/>
      </c>
    </row>
    <row r="124" spans="1:50" x14ac:dyDescent="0.25">
      <c r="A124" s="305"/>
      <c r="B124" s="107">
        <v>8</v>
      </c>
      <c r="C124" s="108">
        <v>4</v>
      </c>
      <c r="D124" s="222"/>
      <c r="E124" s="223"/>
      <c r="F124" s="224"/>
      <c r="G124" s="224"/>
      <c r="H124" s="223"/>
      <c r="I124" s="223"/>
      <c r="J124" s="223"/>
      <c r="K124" s="223"/>
      <c r="L124" s="223"/>
      <c r="M124" s="223"/>
      <c r="N124" s="223"/>
      <c r="O124" s="223"/>
      <c r="P124" s="223"/>
      <c r="Q124" s="223"/>
      <c r="R124" s="223"/>
      <c r="S124" s="223"/>
      <c r="T124" s="223"/>
      <c r="U124" s="223"/>
      <c r="V124" s="223"/>
      <c r="W124" s="223"/>
      <c r="X124" s="223"/>
      <c r="Y124" s="223"/>
      <c r="Z124" s="223"/>
      <c r="AA124" s="223"/>
      <c r="AB124" s="223"/>
      <c r="AC124" s="223"/>
      <c r="AD124" s="223"/>
      <c r="AE124" s="223"/>
      <c r="AF124" s="223"/>
      <c r="AG124" s="223"/>
      <c r="AH124" s="223"/>
      <c r="AI124" s="223"/>
      <c r="AJ124" s="223"/>
      <c r="AK124" s="223"/>
      <c r="AL124" s="223"/>
      <c r="AM124" s="223"/>
      <c r="AN124" s="223"/>
      <c r="AO124" s="223"/>
      <c r="AP124" s="223"/>
      <c r="AQ124" s="225"/>
      <c r="AR124" s="23" t="s">
        <v>7</v>
      </c>
      <c r="AS124" s="24" t="s">
        <v>8</v>
      </c>
      <c r="AT124" s="22"/>
      <c r="AU124" s="67">
        <f t="shared" si="19"/>
        <v>0</v>
      </c>
      <c r="AV124" s="67">
        <f t="shared" si="22"/>
        <v>0</v>
      </c>
      <c r="AW124" s="104" t="str">
        <f t="shared" si="20"/>
        <v/>
      </c>
      <c r="AX124" s="101" t="str">
        <f t="shared" si="21"/>
        <v/>
      </c>
    </row>
    <row r="125" spans="1:50" x14ac:dyDescent="0.25">
      <c r="A125" s="305"/>
      <c r="B125" s="107" t="s">
        <v>110</v>
      </c>
      <c r="C125" s="108">
        <v>3</v>
      </c>
      <c r="D125" s="222"/>
      <c r="E125" s="223"/>
      <c r="F125" s="224"/>
      <c r="G125" s="224"/>
      <c r="H125" s="223"/>
      <c r="I125" s="223"/>
      <c r="J125" s="223"/>
      <c r="K125" s="223"/>
      <c r="L125" s="223"/>
      <c r="M125" s="223"/>
      <c r="N125" s="223"/>
      <c r="O125" s="223"/>
      <c r="P125" s="223"/>
      <c r="Q125" s="223"/>
      <c r="R125" s="223"/>
      <c r="S125" s="223"/>
      <c r="T125" s="223"/>
      <c r="U125" s="223"/>
      <c r="V125" s="223"/>
      <c r="W125" s="223"/>
      <c r="X125" s="223"/>
      <c r="Y125" s="223"/>
      <c r="Z125" s="223"/>
      <c r="AA125" s="223"/>
      <c r="AB125" s="223"/>
      <c r="AC125" s="223"/>
      <c r="AD125" s="223"/>
      <c r="AE125" s="223"/>
      <c r="AF125" s="223"/>
      <c r="AG125" s="223"/>
      <c r="AH125" s="223"/>
      <c r="AI125" s="223"/>
      <c r="AJ125" s="223"/>
      <c r="AK125" s="223"/>
      <c r="AL125" s="223"/>
      <c r="AM125" s="223"/>
      <c r="AN125" s="223"/>
      <c r="AO125" s="223"/>
      <c r="AP125" s="223"/>
      <c r="AQ125" s="225"/>
      <c r="AR125" s="23" t="s">
        <v>11</v>
      </c>
      <c r="AS125" s="24" t="s">
        <v>6</v>
      </c>
      <c r="AT125" s="22"/>
      <c r="AU125" s="67">
        <f t="shared" si="19"/>
        <v>0</v>
      </c>
      <c r="AV125" s="67">
        <f t="shared" si="22"/>
        <v>0</v>
      </c>
      <c r="AW125" s="104" t="str">
        <f t="shared" si="20"/>
        <v/>
      </c>
      <c r="AX125" s="101" t="str">
        <f t="shared" si="21"/>
        <v/>
      </c>
    </row>
    <row r="126" spans="1:50" x14ac:dyDescent="0.25">
      <c r="A126" s="305"/>
      <c r="B126" s="107" t="s">
        <v>111</v>
      </c>
      <c r="C126" s="108">
        <v>3</v>
      </c>
      <c r="D126" s="222"/>
      <c r="E126" s="223"/>
      <c r="F126" s="224"/>
      <c r="G126" s="224"/>
      <c r="H126" s="223"/>
      <c r="I126" s="223"/>
      <c r="J126" s="223"/>
      <c r="K126" s="223"/>
      <c r="L126" s="223"/>
      <c r="M126" s="223"/>
      <c r="N126" s="223"/>
      <c r="O126" s="223"/>
      <c r="P126" s="223"/>
      <c r="Q126" s="223"/>
      <c r="R126" s="223"/>
      <c r="S126" s="223"/>
      <c r="T126" s="223"/>
      <c r="U126" s="223"/>
      <c r="V126" s="223"/>
      <c r="W126" s="223"/>
      <c r="X126" s="223"/>
      <c r="Y126" s="223"/>
      <c r="Z126" s="223"/>
      <c r="AA126" s="223"/>
      <c r="AB126" s="223"/>
      <c r="AC126" s="223"/>
      <c r="AD126" s="223"/>
      <c r="AE126" s="223"/>
      <c r="AF126" s="223"/>
      <c r="AG126" s="223"/>
      <c r="AH126" s="223"/>
      <c r="AI126" s="223"/>
      <c r="AJ126" s="223"/>
      <c r="AK126" s="223"/>
      <c r="AL126" s="223"/>
      <c r="AM126" s="223"/>
      <c r="AN126" s="223"/>
      <c r="AO126" s="223"/>
      <c r="AP126" s="223"/>
      <c r="AQ126" s="225"/>
      <c r="AR126" s="23" t="s">
        <v>7</v>
      </c>
      <c r="AS126" s="24" t="s">
        <v>6</v>
      </c>
      <c r="AT126" s="22"/>
      <c r="AU126" s="67">
        <f t="shared" si="19"/>
        <v>0</v>
      </c>
      <c r="AV126" s="67">
        <f t="shared" si="22"/>
        <v>0</v>
      </c>
      <c r="AW126" s="104" t="str">
        <f t="shared" si="20"/>
        <v/>
      </c>
      <c r="AX126" s="101" t="str">
        <f t="shared" si="21"/>
        <v/>
      </c>
    </row>
    <row r="127" spans="1:50" x14ac:dyDescent="0.25">
      <c r="A127" s="305"/>
      <c r="B127" s="107" t="s">
        <v>113</v>
      </c>
      <c r="C127" s="108">
        <v>1</v>
      </c>
      <c r="D127" s="222"/>
      <c r="E127" s="223"/>
      <c r="F127" s="224"/>
      <c r="G127" s="224"/>
      <c r="H127" s="223"/>
      <c r="I127" s="223"/>
      <c r="J127" s="223"/>
      <c r="K127" s="223"/>
      <c r="L127" s="223"/>
      <c r="M127" s="223"/>
      <c r="N127" s="223"/>
      <c r="O127" s="223"/>
      <c r="P127" s="223"/>
      <c r="Q127" s="223"/>
      <c r="R127" s="223"/>
      <c r="S127" s="223"/>
      <c r="T127" s="223"/>
      <c r="U127" s="223"/>
      <c r="V127" s="223"/>
      <c r="W127" s="223"/>
      <c r="X127" s="223"/>
      <c r="Y127" s="223"/>
      <c r="Z127" s="223"/>
      <c r="AA127" s="223"/>
      <c r="AB127" s="223"/>
      <c r="AC127" s="223"/>
      <c r="AD127" s="223"/>
      <c r="AE127" s="223"/>
      <c r="AF127" s="223"/>
      <c r="AG127" s="223"/>
      <c r="AH127" s="223"/>
      <c r="AI127" s="223"/>
      <c r="AJ127" s="223"/>
      <c r="AK127" s="223"/>
      <c r="AL127" s="223"/>
      <c r="AM127" s="223"/>
      <c r="AN127" s="223"/>
      <c r="AO127" s="223"/>
      <c r="AP127" s="223"/>
      <c r="AQ127" s="225"/>
      <c r="AR127" s="23" t="s">
        <v>10</v>
      </c>
      <c r="AS127" s="24" t="s">
        <v>8</v>
      </c>
      <c r="AT127" s="30"/>
      <c r="AU127" s="67">
        <f t="shared" si="19"/>
        <v>0</v>
      </c>
      <c r="AV127" s="67">
        <f t="shared" si="22"/>
        <v>0</v>
      </c>
      <c r="AW127" s="104" t="str">
        <f t="shared" si="20"/>
        <v/>
      </c>
      <c r="AX127" s="101" t="str">
        <f t="shared" si="21"/>
        <v/>
      </c>
    </row>
    <row r="128" spans="1:50" x14ac:dyDescent="0.25">
      <c r="A128" s="305"/>
      <c r="B128" s="107" t="s">
        <v>114</v>
      </c>
      <c r="C128" s="108">
        <v>5</v>
      </c>
      <c r="D128" s="222"/>
      <c r="E128" s="223"/>
      <c r="F128" s="224"/>
      <c r="G128" s="224"/>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3"/>
      <c r="AH128" s="223"/>
      <c r="AI128" s="223"/>
      <c r="AJ128" s="223"/>
      <c r="AK128" s="223"/>
      <c r="AL128" s="223"/>
      <c r="AM128" s="223"/>
      <c r="AN128" s="223"/>
      <c r="AO128" s="223"/>
      <c r="AP128" s="223"/>
      <c r="AQ128" s="225"/>
      <c r="AR128" s="23" t="s">
        <v>11</v>
      </c>
      <c r="AS128" s="24" t="s">
        <v>6</v>
      </c>
      <c r="AT128" s="30"/>
      <c r="AU128" s="67">
        <f t="shared" si="19"/>
        <v>0</v>
      </c>
      <c r="AV128" s="67">
        <f t="shared" si="22"/>
        <v>0</v>
      </c>
      <c r="AW128" s="104" t="str">
        <f t="shared" si="20"/>
        <v/>
      </c>
      <c r="AX128" s="101" t="str">
        <f t="shared" si="21"/>
        <v/>
      </c>
    </row>
    <row r="129" spans="1:50" x14ac:dyDescent="0.25">
      <c r="A129" s="305"/>
      <c r="B129" s="107" t="s">
        <v>154</v>
      </c>
      <c r="C129" s="108">
        <v>3</v>
      </c>
      <c r="D129" s="222"/>
      <c r="E129" s="223"/>
      <c r="F129" s="224"/>
      <c r="G129" s="224"/>
      <c r="H129" s="223"/>
      <c r="I129" s="223"/>
      <c r="J129" s="223"/>
      <c r="K129" s="223"/>
      <c r="L129" s="223"/>
      <c r="M129" s="223"/>
      <c r="N129" s="223"/>
      <c r="O129" s="223"/>
      <c r="P129" s="223"/>
      <c r="Q129" s="223"/>
      <c r="R129" s="223"/>
      <c r="S129" s="223"/>
      <c r="T129" s="223"/>
      <c r="U129" s="223"/>
      <c r="V129" s="223"/>
      <c r="W129" s="223"/>
      <c r="X129" s="223"/>
      <c r="Y129" s="223"/>
      <c r="Z129" s="223"/>
      <c r="AA129" s="223"/>
      <c r="AB129" s="223"/>
      <c r="AC129" s="223"/>
      <c r="AD129" s="223"/>
      <c r="AE129" s="223"/>
      <c r="AF129" s="223"/>
      <c r="AG129" s="223"/>
      <c r="AH129" s="223"/>
      <c r="AI129" s="223"/>
      <c r="AJ129" s="223"/>
      <c r="AK129" s="223"/>
      <c r="AL129" s="223"/>
      <c r="AM129" s="223"/>
      <c r="AN129" s="223"/>
      <c r="AO129" s="223"/>
      <c r="AP129" s="223"/>
      <c r="AQ129" s="225"/>
      <c r="AR129" s="23" t="s">
        <v>11</v>
      </c>
      <c r="AS129" s="24" t="s">
        <v>8</v>
      </c>
      <c r="AT129" s="22"/>
      <c r="AU129" s="67">
        <f t="shared" si="19"/>
        <v>0</v>
      </c>
      <c r="AV129" s="67">
        <f t="shared" si="22"/>
        <v>0</v>
      </c>
      <c r="AW129" s="104" t="str">
        <f t="shared" si="20"/>
        <v/>
      </c>
      <c r="AX129" s="101" t="str">
        <f t="shared" si="21"/>
        <v/>
      </c>
    </row>
    <row r="130" spans="1:50" x14ac:dyDescent="0.25">
      <c r="A130" s="305"/>
      <c r="B130" s="107" t="s">
        <v>155</v>
      </c>
      <c r="C130" s="108">
        <v>3</v>
      </c>
      <c r="D130" s="222"/>
      <c r="E130" s="223"/>
      <c r="F130" s="224"/>
      <c r="G130" s="224"/>
      <c r="H130" s="223"/>
      <c r="I130" s="223"/>
      <c r="J130" s="223"/>
      <c r="K130" s="223"/>
      <c r="L130" s="223"/>
      <c r="M130" s="223"/>
      <c r="N130" s="223"/>
      <c r="O130" s="223"/>
      <c r="P130" s="223"/>
      <c r="Q130" s="223"/>
      <c r="R130" s="223"/>
      <c r="S130" s="223"/>
      <c r="T130" s="223"/>
      <c r="U130" s="223"/>
      <c r="V130" s="223"/>
      <c r="W130" s="223"/>
      <c r="X130" s="223"/>
      <c r="Y130" s="223"/>
      <c r="Z130" s="223"/>
      <c r="AA130" s="223"/>
      <c r="AB130" s="223"/>
      <c r="AC130" s="223"/>
      <c r="AD130" s="223"/>
      <c r="AE130" s="223"/>
      <c r="AF130" s="223"/>
      <c r="AG130" s="223"/>
      <c r="AH130" s="223"/>
      <c r="AI130" s="223"/>
      <c r="AJ130" s="223"/>
      <c r="AK130" s="223"/>
      <c r="AL130" s="223"/>
      <c r="AM130" s="223"/>
      <c r="AN130" s="223"/>
      <c r="AO130" s="223"/>
      <c r="AP130" s="223"/>
      <c r="AQ130" s="225"/>
      <c r="AR130" s="23" t="s">
        <v>11</v>
      </c>
      <c r="AS130" s="24" t="s">
        <v>8</v>
      </c>
      <c r="AT130" s="22"/>
      <c r="AU130" s="67">
        <f t="shared" si="19"/>
        <v>0</v>
      </c>
      <c r="AV130" s="67">
        <f t="shared" si="22"/>
        <v>0</v>
      </c>
      <c r="AW130" s="104" t="str">
        <f t="shared" si="20"/>
        <v/>
      </c>
      <c r="AX130" s="101" t="str">
        <f t="shared" si="21"/>
        <v/>
      </c>
    </row>
    <row r="131" spans="1:50" x14ac:dyDescent="0.25">
      <c r="A131" s="305"/>
      <c r="B131" s="107" t="s">
        <v>117</v>
      </c>
      <c r="C131" s="108">
        <v>2</v>
      </c>
      <c r="D131" s="222"/>
      <c r="E131" s="223"/>
      <c r="F131" s="224"/>
      <c r="G131" s="224"/>
      <c r="H131" s="223"/>
      <c r="I131" s="223"/>
      <c r="J131" s="223"/>
      <c r="K131" s="223"/>
      <c r="L131" s="223"/>
      <c r="M131" s="223"/>
      <c r="N131" s="223"/>
      <c r="O131" s="223"/>
      <c r="P131" s="223"/>
      <c r="Q131" s="223"/>
      <c r="R131" s="223"/>
      <c r="S131" s="223"/>
      <c r="T131" s="223"/>
      <c r="U131" s="223"/>
      <c r="V131" s="223"/>
      <c r="W131" s="223"/>
      <c r="X131" s="223"/>
      <c r="Y131" s="223"/>
      <c r="Z131" s="223"/>
      <c r="AA131" s="223"/>
      <c r="AB131" s="223"/>
      <c r="AC131" s="223"/>
      <c r="AD131" s="223"/>
      <c r="AE131" s="223"/>
      <c r="AF131" s="223"/>
      <c r="AG131" s="223"/>
      <c r="AH131" s="223"/>
      <c r="AI131" s="223"/>
      <c r="AJ131" s="223"/>
      <c r="AK131" s="223"/>
      <c r="AL131" s="223"/>
      <c r="AM131" s="223"/>
      <c r="AN131" s="223"/>
      <c r="AO131" s="223"/>
      <c r="AP131" s="223"/>
      <c r="AQ131" s="225"/>
      <c r="AR131" s="23" t="s">
        <v>11</v>
      </c>
      <c r="AS131" s="24" t="s">
        <v>9</v>
      </c>
      <c r="AT131" s="30"/>
      <c r="AU131" s="67">
        <f t="shared" si="19"/>
        <v>0</v>
      </c>
      <c r="AV131" s="67">
        <f t="shared" si="22"/>
        <v>0</v>
      </c>
      <c r="AW131" s="104" t="str">
        <f t="shared" si="20"/>
        <v/>
      </c>
      <c r="AX131" s="101" t="str">
        <f t="shared" si="21"/>
        <v/>
      </c>
    </row>
    <row r="132" spans="1:50" x14ac:dyDescent="0.25">
      <c r="A132" s="305"/>
      <c r="B132" s="107" t="s">
        <v>118</v>
      </c>
      <c r="C132" s="108">
        <v>4</v>
      </c>
      <c r="D132" s="222"/>
      <c r="E132" s="223"/>
      <c r="F132" s="224"/>
      <c r="G132" s="224"/>
      <c r="H132" s="223"/>
      <c r="I132" s="223"/>
      <c r="J132" s="223"/>
      <c r="K132" s="223"/>
      <c r="L132" s="223"/>
      <c r="M132" s="223"/>
      <c r="N132" s="223"/>
      <c r="O132" s="223"/>
      <c r="P132" s="223"/>
      <c r="Q132" s="223"/>
      <c r="R132" s="223"/>
      <c r="S132" s="223"/>
      <c r="T132" s="223"/>
      <c r="U132" s="223"/>
      <c r="V132" s="223"/>
      <c r="W132" s="223"/>
      <c r="X132" s="223"/>
      <c r="Y132" s="223"/>
      <c r="Z132" s="223"/>
      <c r="AA132" s="223"/>
      <c r="AB132" s="223"/>
      <c r="AC132" s="223"/>
      <c r="AD132" s="223"/>
      <c r="AE132" s="223"/>
      <c r="AF132" s="223"/>
      <c r="AG132" s="223"/>
      <c r="AH132" s="223"/>
      <c r="AI132" s="223"/>
      <c r="AJ132" s="223"/>
      <c r="AK132" s="223"/>
      <c r="AL132" s="223"/>
      <c r="AM132" s="223"/>
      <c r="AN132" s="223"/>
      <c r="AO132" s="223"/>
      <c r="AP132" s="223"/>
      <c r="AQ132" s="225"/>
      <c r="AR132" s="23" t="s">
        <v>92</v>
      </c>
      <c r="AS132" s="24" t="s">
        <v>8</v>
      </c>
      <c r="AT132" s="22"/>
      <c r="AU132" s="67">
        <f t="shared" si="19"/>
        <v>0</v>
      </c>
      <c r="AV132" s="67">
        <f t="shared" si="22"/>
        <v>0</v>
      </c>
      <c r="AW132" s="104" t="str">
        <f t="shared" si="20"/>
        <v/>
      </c>
      <c r="AX132" s="101" t="str">
        <f t="shared" si="21"/>
        <v/>
      </c>
    </row>
    <row r="133" spans="1:50" x14ac:dyDescent="0.25">
      <c r="A133" s="305"/>
      <c r="B133" s="107" t="s">
        <v>119</v>
      </c>
      <c r="C133" s="108">
        <v>6</v>
      </c>
      <c r="D133" s="222"/>
      <c r="E133" s="223"/>
      <c r="F133" s="224"/>
      <c r="G133" s="224"/>
      <c r="H133" s="223"/>
      <c r="I133" s="223"/>
      <c r="J133" s="223"/>
      <c r="K133" s="223"/>
      <c r="L133" s="223"/>
      <c r="M133" s="223"/>
      <c r="N133" s="223"/>
      <c r="O133" s="223"/>
      <c r="P133" s="223"/>
      <c r="Q133" s="223"/>
      <c r="R133" s="223"/>
      <c r="S133" s="223"/>
      <c r="T133" s="223"/>
      <c r="U133" s="223"/>
      <c r="V133" s="223"/>
      <c r="W133" s="223"/>
      <c r="X133" s="223"/>
      <c r="Y133" s="223"/>
      <c r="Z133" s="223"/>
      <c r="AA133" s="223"/>
      <c r="AB133" s="223"/>
      <c r="AC133" s="223"/>
      <c r="AD133" s="223"/>
      <c r="AE133" s="223"/>
      <c r="AF133" s="223"/>
      <c r="AG133" s="223"/>
      <c r="AH133" s="223"/>
      <c r="AI133" s="223"/>
      <c r="AJ133" s="223"/>
      <c r="AK133" s="223"/>
      <c r="AL133" s="223"/>
      <c r="AM133" s="223"/>
      <c r="AN133" s="223"/>
      <c r="AO133" s="223"/>
      <c r="AP133" s="223"/>
      <c r="AQ133" s="225"/>
      <c r="AR133" s="23" t="s">
        <v>10</v>
      </c>
      <c r="AS133" s="24" t="s">
        <v>9</v>
      </c>
      <c r="AT133" s="30"/>
      <c r="AU133" s="67">
        <f t="shared" si="19"/>
        <v>0</v>
      </c>
      <c r="AV133" s="67">
        <f t="shared" si="22"/>
        <v>0</v>
      </c>
      <c r="AW133" s="104" t="str">
        <f t="shared" si="20"/>
        <v/>
      </c>
      <c r="AX133" s="101" t="str">
        <f t="shared" si="21"/>
        <v/>
      </c>
    </row>
    <row r="134" spans="1:50" x14ac:dyDescent="0.25">
      <c r="A134" s="305"/>
      <c r="B134" s="107">
        <v>13</v>
      </c>
      <c r="C134" s="108">
        <v>5</v>
      </c>
      <c r="D134" s="222"/>
      <c r="E134" s="223"/>
      <c r="F134" s="224"/>
      <c r="G134" s="224"/>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c r="AJ134" s="223"/>
      <c r="AK134" s="223"/>
      <c r="AL134" s="223"/>
      <c r="AM134" s="223"/>
      <c r="AN134" s="223"/>
      <c r="AO134" s="223"/>
      <c r="AP134" s="223"/>
      <c r="AQ134" s="225"/>
      <c r="AR134" s="23" t="s">
        <v>16</v>
      </c>
      <c r="AS134" s="24" t="s">
        <v>9</v>
      </c>
      <c r="AT134" s="30"/>
      <c r="AU134" s="67">
        <f t="shared" si="19"/>
        <v>0</v>
      </c>
      <c r="AV134" s="67">
        <f t="shared" si="22"/>
        <v>0</v>
      </c>
      <c r="AW134" s="104" t="str">
        <f t="shared" si="20"/>
        <v/>
      </c>
      <c r="AX134" s="101" t="str">
        <f t="shared" si="21"/>
        <v/>
      </c>
    </row>
    <row r="135" spans="1:50" x14ac:dyDescent="0.25">
      <c r="A135" s="305"/>
      <c r="B135" s="107">
        <v>14</v>
      </c>
      <c r="C135" s="108">
        <v>3</v>
      </c>
      <c r="D135" s="222"/>
      <c r="E135" s="223"/>
      <c r="F135" s="224"/>
      <c r="G135" s="224"/>
      <c r="H135" s="223"/>
      <c r="I135" s="223"/>
      <c r="J135" s="223"/>
      <c r="K135" s="223"/>
      <c r="L135" s="223"/>
      <c r="M135" s="223"/>
      <c r="N135" s="223"/>
      <c r="O135" s="223"/>
      <c r="P135" s="223"/>
      <c r="Q135" s="223"/>
      <c r="R135" s="223"/>
      <c r="S135" s="223"/>
      <c r="T135" s="223"/>
      <c r="U135" s="223"/>
      <c r="V135" s="223"/>
      <c r="W135" s="223"/>
      <c r="X135" s="223"/>
      <c r="Y135" s="223"/>
      <c r="Z135" s="223"/>
      <c r="AA135" s="223"/>
      <c r="AB135" s="223"/>
      <c r="AC135" s="223"/>
      <c r="AD135" s="223"/>
      <c r="AE135" s="223"/>
      <c r="AF135" s="223"/>
      <c r="AG135" s="223"/>
      <c r="AH135" s="223"/>
      <c r="AI135" s="223"/>
      <c r="AJ135" s="223"/>
      <c r="AK135" s="223"/>
      <c r="AL135" s="223"/>
      <c r="AM135" s="223"/>
      <c r="AN135" s="223"/>
      <c r="AO135" s="223"/>
      <c r="AP135" s="223"/>
      <c r="AQ135" s="225"/>
      <c r="AR135" s="23" t="s">
        <v>10</v>
      </c>
      <c r="AS135" s="24" t="s">
        <v>8</v>
      </c>
      <c r="AT135" s="30"/>
      <c r="AU135" s="67">
        <f t="shared" si="19"/>
        <v>0</v>
      </c>
      <c r="AV135" s="67">
        <f t="shared" si="22"/>
        <v>0</v>
      </c>
      <c r="AW135" s="104" t="str">
        <f t="shared" si="20"/>
        <v/>
      </c>
      <c r="AX135" s="101" t="str">
        <f t="shared" si="21"/>
        <v/>
      </c>
    </row>
    <row r="136" spans="1:50" x14ac:dyDescent="0.25">
      <c r="A136" s="305"/>
      <c r="B136" s="107" t="s">
        <v>124</v>
      </c>
      <c r="C136" s="108">
        <v>4</v>
      </c>
      <c r="D136" s="222"/>
      <c r="E136" s="223"/>
      <c r="F136" s="224"/>
      <c r="G136" s="224"/>
      <c r="H136" s="223"/>
      <c r="I136" s="223"/>
      <c r="J136" s="223"/>
      <c r="K136" s="223"/>
      <c r="L136" s="223"/>
      <c r="M136" s="223"/>
      <c r="N136" s="223"/>
      <c r="O136" s="223"/>
      <c r="P136" s="223"/>
      <c r="Q136" s="223"/>
      <c r="R136" s="223"/>
      <c r="S136" s="223"/>
      <c r="T136" s="223"/>
      <c r="U136" s="223"/>
      <c r="V136" s="223"/>
      <c r="W136" s="223"/>
      <c r="X136" s="223"/>
      <c r="Y136" s="223"/>
      <c r="Z136" s="223"/>
      <c r="AA136" s="223"/>
      <c r="AB136" s="223"/>
      <c r="AC136" s="223"/>
      <c r="AD136" s="223"/>
      <c r="AE136" s="223"/>
      <c r="AF136" s="223"/>
      <c r="AG136" s="223"/>
      <c r="AH136" s="223"/>
      <c r="AI136" s="223"/>
      <c r="AJ136" s="223"/>
      <c r="AK136" s="223"/>
      <c r="AL136" s="223"/>
      <c r="AM136" s="223"/>
      <c r="AN136" s="223"/>
      <c r="AO136" s="223"/>
      <c r="AP136" s="223"/>
      <c r="AQ136" s="225"/>
      <c r="AR136" s="23" t="s">
        <v>5</v>
      </c>
      <c r="AS136" s="24" t="s">
        <v>6</v>
      </c>
      <c r="AT136" s="30"/>
      <c r="AU136" s="67">
        <f t="shared" si="19"/>
        <v>0</v>
      </c>
      <c r="AV136" s="67">
        <f t="shared" si="22"/>
        <v>0</v>
      </c>
      <c r="AW136" s="104" t="str">
        <f t="shared" si="20"/>
        <v/>
      </c>
      <c r="AX136" s="101" t="str">
        <f t="shared" si="21"/>
        <v/>
      </c>
    </row>
    <row r="137" spans="1:50" x14ac:dyDescent="0.25">
      <c r="A137" s="305"/>
      <c r="B137" s="107" t="s">
        <v>125</v>
      </c>
      <c r="C137" s="108">
        <v>2</v>
      </c>
      <c r="D137" s="222"/>
      <c r="E137" s="223"/>
      <c r="F137" s="224"/>
      <c r="G137" s="224"/>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c r="AJ137" s="223"/>
      <c r="AK137" s="223"/>
      <c r="AL137" s="223"/>
      <c r="AM137" s="223"/>
      <c r="AN137" s="223"/>
      <c r="AO137" s="223"/>
      <c r="AP137" s="223"/>
      <c r="AQ137" s="225"/>
      <c r="AR137" s="23" t="s">
        <v>5</v>
      </c>
      <c r="AS137" s="24" t="s">
        <v>6</v>
      </c>
      <c r="AT137" s="30"/>
      <c r="AU137" s="67">
        <f t="shared" si="19"/>
        <v>0</v>
      </c>
      <c r="AV137" s="67">
        <f t="shared" si="22"/>
        <v>0</v>
      </c>
      <c r="AW137" s="104" t="str">
        <f t="shared" si="20"/>
        <v/>
      </c>
      <c r="AX137" s="101" t="str">
        <f t="shared" si="21"/>
        <v/>
      </c>
    </row>
    <row r="138" spans="1:50" x14ac:dyDescent="0.25">
      <c r="A138" s="305"/>
      <c r="B138" s="107" t="s">
        <v>156</v>
      </c>
      <c r="C138" s="108">
        <v>1</v>
      </c>
      <c r="D138" s="222"/>
      <c r="E138" s="223"/>
      <c r="F138" s="224"/>
      <c r="G138" s="224"/>
      <c r="H138" s="223"/>
      <c r="I138" s="223"/>
      <c r="J138" s="223"/>
      <c r="K138" s="223"/>
      <c r="L138" s="223"/>
      <c r="M138" s="223"/>
      <c r="N138" s="223"/>
      <c r="O138" s="223"/>
      <c r="P138" s="223"/>
      <c r="Q138" s="223"/>
      <c r="R138" s="223"/>
      <c r="S138" s="223"/>
      <c r="T138" s="223"/>
      <c r="U138" s="223"/>
      <c r="V138" s="223"/>
      <c r="W138" s="223"/>
      <c r="X138" s="223"/>
      <c r="Y138" s="223"/>
      <c r="Z138" s="223"/>
      <c r="AA138" s="223"/>
      <c r="AB138" s="223"/>
      <c r="AC138" s="223"/>
      <c r="AD138" s="223"/>
      <c r="AE138" s="223"/>
      <c r="AF138" s="223"/>
      <c r="AG138" s="223"/>
      <c r="AH138" s="223"/>
      <c r="AI138" s="223"/>
      <c r="AJ138" s="223"/>
      <c r="AK138" s="223"/>
      <c r="AL138" s="223"/>
      <c r="AM138" s="223"/>
      <c r="AN138" s="223"/>
      <c r="AO138" s="223"/>
      <c r="AP138" s="223"/>
      <c r="AQ138" s="225"/>
      <c r="AR138" s="23" t="s">
        <v>5</v>
      </c>
      <c r="AS138" s="24" t="s">
        <v>9</v>
      </c>
      <c r="AT138" s="30"/>
      <c r="AU138" s="67">
        <f t="shared" si="19"/>
        <v>0</v>
      </c>
      <c r="AV138" s="67">
        <f t="shared" si="22"/>
        <v>0</v>
      </c>
      <c r="AW138" s="104" t="str">
        <f t="shared" si="20"/>
        <v/>
      </c>
      <c r="AX138" s="101" t="str">
        <f t="shared" si="21"/>
        <v/>
      </c>
    </row>
    <row r="139" spans="1:50" x14ac:dyDescent="0.25">
      <c r="A139" s="305"/>
      <c r="B139" s="107" t="s">
        <v>157</v>
      </c>
      <c r="C139" s="108">
        <v>4</v>
      </c>
      <c r="D139" s="222"/>
      <c r="E139" s="223"/>
      <c r="F139" s="224"/>
      <c r="G139" s="224"/>
      <c r="H139" s="223"/>
      <c r="I139" s="223"/>
      <c r="J139" s="223"/>
      <c r="K139" s="223"/>
      <c r="L139" s="223"/>
      <c r="M139" s="223"/>
      <c r="N139" s="223"/>
      <c r="O139" s="223"/>
      <c r="P139" s="223"/>
      <c r="Q139" s="223"/>
      <c r="R139" s="223"/>
      <c r="S139" s="223"/>
      <c r="T139" s="223"/>
      <c r="U139" s="223"/>
      <c r="V139" s="223"/>
      <c r="W139" s="223"/>
      <c r="X139" s="223"/>
      <c r="Y139" s="223"/>
      <c r="Z139" s="223"/>
      <c r="AA139" s="223"/>
      <c r="AB139" s="223"/>
      <c r="AC139" s="223"/>
      <c r="AD139" s="223"/>
      <c r="AE139" s="223"/>
      <c r="AF139" s="223"/>
      <c r="AG139" s="223"/>
      <c r="AH139" s="223"/>
      <c r="AI139" s="223"/>
      <c r="AJ139" s="223"/>
      <c r="AK139" s="223"/>
      <c r="AL139" s="223"/>
      <c r="AM139" s="223"/>
      <c r="AN139" s="223"/>
      <c r="AO139" s="223"/>
      <c r="AP139" s="223"/>
      <c r="AQ139" s="225"/>
      <c r="AR139" s="23" t="s">
        <v>7</v>
      </c>
      <c r="AS139" s="24" t="s">
        <v>9</v>
      </c>
      <c r="AT139" s="30"/>
      <c r="AU139" s="67">
        <f t="shared" si="19"/>
        <v>0</v>
      </c>
      <c r="AV139" s="67">
        <f t="shared" si="22"/>
        <v>0</v>
      </c>
      <c r="AW139" s="104" t="str">
        <f t="shared" si="20"/>
        <v/>
      </c>
      <c r="AX139" s="101" t="str">
        <f t="shared" si="21"/>
        <v/>
      </c>
    </row>
    <row r="140" spans="1:50" x14ac:dyDescent="0.25">
      <c r="A140" s="305"/>
      <c r="B140" s="107" t="s">
        <v>158</v>
      </c>
      <c r="C140" s="108">
        <v>4</v>
      </c>
      <c r="D140" s="222"/>
      <c r="E140" s="223"/>
      <c r="F140" s="224"/>
      <c r="G140" s="224"/>
      <c r="H140" s="223"/>
      <c r="I140" s="223"/>
      <c r="J140" s="223"/>
      <c r="K140" s="223"/>
      <c r="L140" s="223"/>
      <c r="M140" s="223"/>
      <c r="N140" s="223"/>
      <c r="O140" s="223"/>
      <c r="P140" s="223"/>
      <c r="Q140" s="223"/>
      <c r="R140" s="223"/>
      <c r="S140" s="223"/>
      <c r="T140" s="223"/>
      <c r="U140" s="223"/>
      <c r="V140" s="223"/>
      <c r="W140" s="223"/>
      <c r="X140" s="223"/>
      <c r="Y140" s="223"/>
      <c r="Z140" s="223"/>
      <c r="AA140" s="223"/>
      <c r="AB140" s="223"/>
      <c r="AC140" s="223"/>
      <c r="AD140" s="223"/>
      <c r="AE140" s="223"/>
      <c r="AF140" s="223"/>
      <c r="AG140" s="223"/>
      <c r="AH140" s="223"/>
      <c r="AI140" s="223"/>
      <c r="AJ140" s="223"/>
      <c r="AK140" s="223"/>
      <c r="AL140" s="223"/>
      <c r="AM140" s="223"/>
      <c r="AN140" s="223"/>
      <c r="AO140" s="223"/>
      <c r="AP140" s="223"/>
      <c r="AQ140" s="225"/>
      <c r="AR140" s="23" t="s">
        <v>7</v>
      </c>
      <c r="AS140" s="24" t="s">
        <v>6</v>
      </c>
      <c r="AT140" s="35"/>
      <c r="AU140" s="67">
        <f t="shared" ref="AU140:AU143" si="23">SUM(D140:AQ140)</f>
        <v>0</v>
      </c>
      <c r="AV140" s="67">
        <f t="shared" ref="AV140:AV143" si="24">COUNTA(D140:AQ140)*C140</f>
        <v>0</v>
      </c>
      <c r="AW140" s="104" t="str">
        <f t="shared" si="20"/>
        <v/>
      </c>
      <c r="AX140" s="101" t="str">
        <f t="shared" si="21"/>
        <v/>
      </c>
    </row>
    <row r="141" spans="1:50" x14ac:dyDescent="0.25">
      <c r="A141" s="305"/>
      <c r="B141" s="107" t="s">
        <v>159</v>
      </c>
      <c r="C141" s="108">
        <v>2</v>
      </c>
      <c r="D141" s="222"/>
      <c r="E141" s="223"/>
      <c r="F141" s="224"/>
      <c r="G141" s="224"/>
      <c r="H141" s="223"/>
      <c r="I141" s="223"/>
      <c r="J141" s="223"/>
      <c r="K141" s="223"/>
      <c r="L141" s="223"/>
      <c r="M141" s="223"/>
      <c r="N141" s="223"/>
      <c r="O141" s="223"/>
      <c r="P141" s="223"/>
      <c r="Q141" s="223"/>
      <c r="R141" s="223"/>
      <c r="S141" s="223"/>
      <c r="T141" s="223"/>
      <c r="U141" s="223"/>
      <c r="V141" s="223"/>
      <c r="W141" s="223"/>
      <c r="X141" s="223"/>
      <c r="Y141" s="223"/>
      <c r="Z141" s="223"/>
      <c r="AA141" s="223"/>
      <c r="AB141" s="223"/>
      <c r="AC141" s="223"/>
      <c r="AD141" s="223"/>
      <c r="AE141" s="223"/>
      <c r="AF141" s="223"/>
      <c r="AG141" s="223"/>
      <c r="AH141" s="223"/>
      <c r="AI141" s="223"/>
      <c r="AJ141" s="223"/>
      <c r="AK141" s="223"/>
      <c r="AL141" s="223"/>
      <c r="AM141" s="223"/>
      <c r="AN141" s="223"/>
      <c r="AO141" s="223"/>
      <c r="AP141" s="223"/>
      <c r="AQ141" s="225"/>
      <c r="AR141" s="23" t="s">
        <v>7</v>
      </c>
      <c r="AS141" s="24" t="s">
        <v>6</v>
      </c>
      <c r="AT141" s="35"/>
      <c r="AU141" s="67">
        <f t="shared" si="23"/>
        <v>0</v>
      </c>
      <c r="AV141" s="67">
        <f t="shared" si="24"/>
        <v>0</v>
      </c>
      <c r="AW141" s="104" t="str">
        <f t="shared" si="20"/>
        <v/>
      </c>
      <c r="AX141" s="101" t="str">
        <f t="shared" si="21"/>
        <v/>
      </c>
    </row>
    <row r="142" spans="1:50" x14ac:dyDescent="0.25">
      <c r="A142" s="305"/>
      <c r="B142" s="107" t="s">
        <v>160</v>
      </c>
      <c r="C142" s="108">
        <v>2</v>
      </c>
      <c r="D142" s="222"/>
      <c r="E142" s="223"/>
      <c r="F142" s="224"/>
      <c r="G142" s="224"/>
      <c r="H142" s="223"/>
      <c r="I142" s="223"/>
      <c r="J142" s="223"/>
      <c r="K142" s="223"/>
      <c r="L142" s="223"/>
      <c r="M142" s="223"/>
      <c r="N142" s="223"/>
      <c r="O142" s="223"/>
      <c r="P142" s="223"/>
      <c r="Q142" s="223"/>
      <c r="R142" s="223"/>
      <c r="S142" s="223"/>
      <c r="T142" s="223"/>
      <c r="U142" s="223"/>
      <c r="V142" s="223"/>
      <c r="W142" s="223"/>
      <c r="X142" s="223"/>
      <c r="Y142" s="223"/>
      <c r="Z142" s="223"/>
      <c r="AA142" s="223"/>
      <c r="AB142" s="223"/>
      <c r="AC142" s="223"/>
      <c r="AD142" s="223"/>
      <c r="AE142" s="223"/>
      <c r="AF142" s="223"/>
      <c r="AG142" s="223"/>
      <c r="AH142" s="223"/>
      <c r="AI142" s="223"/>
      <c r="AJ142" s="223"/>
      <c r="AK142" s="223"/>
      <c r="AL142" s="223"/>
      <c r="AM142" s="223"/>
      <c r="AN142" s="223"/>
      <c r="AO142" s="223"/>
      <c r="AP142" s="223"/>
      <c r="AQ142" s="225"/>
      <c r="AR142" s="23" t="s">
        <v>7</v>
      </c>
      <c r="AS142" s="24" t="s">
        <v>6</v>
      </c>
      <c r="AT142" s="35"/>
      <c r="AU142" s="67">
        <f t="shared" si="23"/>
        <v>0</v>
      </c>
      <c r="AV142" s="67">
        <f t="shared" si="24"/>
        <v>0</v>
      </c>
      <c r="AW142" s="104" t="str">
        <f t="shared" si="20"/>
        <v/>
      </c>
      <c r="AX142" s="101" t="str">
        <f t="shared" si="21"/>
        <v/>
      </c>
    </row>
    <row r="143" spans="1:50" ht="15.75" thickBot="1" x14ac:dyDescent="0.3">
      <c r="A143" s="306"/>
      <c r="B143" s="119" t="s">
        <v>161</v>
      </c>
      <c r="C143" s="120">
        <v>2</v>
      </c>
      <c r="D143" s="222"/>
      <c r="E143" s="223"/>
      <c r="F143" s="224"/>
      <c r="G143" s="224"/>
      <c r="H143" s="223"/>
      <c r="I143" s="223"/>
      <c r="J143" s="223"/>
      <c r="K143" s="223"/>
      <c r="L143" s="223"/>
      <c r="M143" s="223"/>
      <c r="N143" s="223"/>
      <c r="O143" s="223"/>
      <c r="P143" s="223"/>
      <c r="Q143" s="223"/>
      <c r="R143" s="223"/>
      <c r="S143" s="223"/>
      <c r="T143" s="223"/>
      <c r="U143" s="223"/>
      <c r="V143" s="223"/>
      <c r="W143" s="223"/>
      <c r="X143" s="223"/>
      <c r="Y143" s="223"/>
      <c r="Z143" s="223"/>
      <c r="AA143" s="223"/>
      <c r="AB143" s="223"/>
      <c r="AC143" s="223"/>
      <c r="AD143" s="223"/>
      <c r="AE143" s="223"/>
      <c r="AF143" s="223"/>
      <c r="AG143" s="223"/>
      <c r="AH143" s="223"/>
      <c r="AI143" s="223"/>
      <c r="AJ143" s="223"/>
      <c r="AK143" s="223"/>
      <c r="AL143" s="223"/>
      <c r="AM143" s="223"/>
      <c r="AN143" s="223"/>
      <c r="AO143" s="223"/>
      <c r="AP143" s="223"/>
      <c r="AQ143" s="225"/>
      <c r="AR143" s="23" t="s">
        <v>11</v>
      </c>
      <c r="AS143" s="24" t="s">
        <v>9</v>
      </c>
      <c r="AT143" s="35"/>
      <c r="AU143" s="67">
        <f t="shared" si="23"/>
        <v>0</v>
      </c>
      <c r="AV143" s="67">
        <f t="shared" si="24"/>
        <v>0</v>
      </c>
      <c r="AW143" s="104" t="str">
        <f t="shared" si="20"/>
        <v/>
      </c>
      <c r="AX143" s="101" t="str">
        <f t="shared" si="21"/>
        <v/>
      </c>
    </row>
    <row r="144" spans="1:50" x14ac:dyDescent="0.25">
      <c r="B144" s="54"/>
      <c r="C144" s="54"/>
      <c r="D144" s="54"/>
      <c r="E144" s="54"/>
      <c r="F144" s="54"/>
      <c r="G144" s="54"/>
      <c r="H144" s="54"/>
      <c r="I144" s="54"/>
      <c r="J144" s="54"/>
      <c r="K144" s="54"/>
      <c r="L144" s="54"/>
      <c r="M144" s="54"/>
      <c r="N144" s="54"/>
      <c r="O144" s="54"/>
      <c r="P144" s="54"/>
      <c r="Q144" s="54"/>
      <c r="R144" s="54"/>
      <c r="S144" s="54"/>
      <c r="T144" s="54"/>
      <c r="U144" s="54"/>
      <c r="V144" s="54"/>
      <c r="W144" s="54"/>
      <c r="X144" s="54"/>
      <c r="Y144" s="54"/>
      <c r="Z144" s="54"/>
      <c r="AA144" s="54"/>
      <c r="AB144" s="54"/>
      <c r="AC144" s="54"/>
      <c r="AD144" s="54"/>
      <c r="AE144" s="54"/>
      <c r="AF144" s="54"/>
      <c r="AG144" s="54"/>
      <c r="AH144" s="54"/>
      <c r="AI144" s="54"/>
      <c r="AJ144" s="54"/>
      <c r="AK144" s="54"/>
      <c r="AL144" s="54"/>
      <c r="AM144" s="54"/>
      <c r="AN144" s="54"/>
      <c r="AO144" s="54"/>
      <c r="AP144" s="54"/>
      <c r="AQ144" s="54"/>
      <c r="AR144" s="54"/>
      <c r="AS144" s="54"/>
      <c r="AT144" s="54"/>
      <c r="AU144" s="54"/>
      <c r="AV144" s="54"/>
      <c r="AW144" s="44"/>
      <c r="AX144" s="44"/>
    </row>
    <row r="145" spans="2:50" x14ac:dyDescent="0.25">
      <c r="B145" s="54"/>
      <c r="C145" s="54"/>
      <c r="D145" s="54"/>
      <c r="E145" s="54"/>
      <c r="F145" s="54"/>
      <c r="G145" s="54"/>
      <c r="H145" s="54"/>
      <c r="I145" s="54"/>
      <c r="J145" s="54"/>
      <c r="K145" s="54"/>
      <c r="L145" s="54"/>
      <c r="M145" s="54"/>
      <c r="N145" s="54"/>
      <c r="O145" s="54"/>
      <c r="P145" s="54"/>
      <c r="Q145" s="54"/>
      <c r="R145" s="54"/>
      <c r="S145" s="54"/>
      <c r="T145" s="54"/>
      <c r="U145" s="54"/>
      <c r="V145" s="54"/>
      <c r="W145" s="54"/>
      <c r="X145" s="54"/>
      <c r="Y145" s="54"/>
      <c r="Z145" s="54"/>
      <c r="AA145" s="54"/>
      <c r="AB145" s="54"/>
      <c r="AC145" s="54"/>
      <c r="AD145" s="54"/>
      <c r="AE145" s="54"/>
      <c r="AF145" s="54"/>
      <c r="AG145" s="54"/>
      <c r="AH145" s="54"/>
      <c r="AI145" s="54"/>
      <c r="AJ145" s="54"/>
      <c r="AK145" s="54"/>
      <c r="AL145" s="54"/>
      <c r="AM145" s="54"/>
      <c r="AN145" s="54"/>
      <c r="AO145" s="54"/>
      <c r="AP145" s="54"/>
      <c r="AQ145" s="54"/>
      <c r="AR145" s="69" t="s">
        <v>18</v>
      </c>
      <c r="AS145" s="54">
        <f>SUMIF($AR$42:$AR$143,"Number",$C$42:$C$143)</f>
        <v>41</v>
      </c>
      <c r="AT145" s="54"/>
      <c r="AU145" s="54"/>
      <c r="AV145" s="54"/>
      <c r="AW145" s="44"/>
      <c r="AX145" s="44"/>
    </row>
    <row r="146" spans="2:50" x14ac:dyDescent="0.25">
      <c r="B146" s="54"/>
      <c r="C146" s="54"/>
      <c r="D146" s="54"/>
      <c r="E146" s="54"/>
      <c r="F146" s="54"/>
      <c r="G146" s="54"/>
      <c r="H146" s="54"/>
      <c r="I146" s="54"/>
      <c r="J146" s="54"/>
      <c r="K146" s="54"/>
      <c r="L146" s="54"/>
      <c r="M146" s="54"/>
      <c r="N146" s="54"/>
      <c r="O146" s="54"/>
      <c r="P146" s="54"/>
      <c r="Q146" s="54"/>
      <c r="R146" s="54"/>
      <c r="S146" s="54"/>
      <c r="T146" s="54"/>
      <c r="U146" s="54"/>
      <c r="V146" s="54"/>
      <c r="W146" s="54"/>
      <c r="X146" s="54"/>
      <c r="Y146" s="54"/>
      <c r="Z146" s="54"/>
      <c r="AA146" s="54"/>
      <c r="AB146" s="54"/>
      <c r="AC146" s="54"/>
      <c r="AD146" s="54"/>
      <c r="AE146" s="54"/>
      <c r="AF146" s="54"/>
      <c r="AG146" s="54"/>
      <c r="AH146" s="54"/>
      <c r="AI146" s="54"/>
      <c r="AJ146" s="54"/>
      <c r="AK146" s="54"/>
      <c r="AL146" s="54"/>
      <c r="AM146" s="54"/>
      <c r="AN146" s="54"/>
      <c r="AO146" s="54"/>
      <c r="AP146" s="54"/>
      <c r="AQ146" s="54"/>
      <c r="AR146" s="69" t="s">
        <v>19</v>
      </c>
      <c r="AS146" s="54">
        <f>SUMIF($AR$42:$AR$143,"Algebra",$C$42:$C$143)</f>
        <v>97</v>
      </c>
      <c r="AT146" s="54"/>
      <c r="AU146" s="54"/>
      <c r="AV146" s="54"/>
      <c r="AW146" s="44"/>
      <c r="AX146" s="44"/>
    </row>
    <row r="147" spans="2:50" x14ac:dyDescent="0.25">
      <c r="B147" s="54"/>
      <c r="C147" s="54"/>
      <c r="D147" s="54"/>
      <c r="E147" s="54"/>
      <c r="F147" s="54"/>
      <c r="G147" s="54"/>
      <c r="H147" s="54"/>
      <c r="I147" s="54"/>
      <c r="J147" s="54"/>
      <c r="K147" s="54"/>
      <c r="L147" s="54"/>
      <c r="M147" s="54"/>
      <c r="N147" s="54"/>
      <c r="O147" s="54"/>
      <c r="P147" s="54"/>
      <c r="Q147" s="54"/>
      <c r="R147" s="54"/>
      <c r="S147" s="54"/>
      <c r="T147" s="54"/>
      <c r="U147" s="54"/>
      <c r="V147" s="54"/>
      <c r="W147" s="54"/>
      <c r="X147" s="54"/>
      <c r="Y147" s="54"/>
      <c r="Z147" s="54"/>
      <c r="AA147" s="54"/>
      <c r="AB147" s="54"/>
      <c r="AC147" s="54"/>
      <c r="AD147" s="54"/>
      <c r="AE147" s="54"/>
      <c r="AF147" s="54"/>
      <c r="AG147" s="54"/>
      <c r="AH147" s="54"/>
      <c r="AI147" s="54"/>
      <c r="AJ147" s="54"/>
      <c r="AK147" s="54"/>
      <c r="AL147" s="54"/>
      <c r="AM147" s="54"/>
      <c r="AN147" s="54"/>
      <c r="AO147" s="54"/>
      <c r="AP147" s="54"/>
      <c r="AQ147" s="54"/>
      <c r="AR147" s="69" t="s">
        <v>20</v>
      </c>
      <c r="AS147" s="54">
        <f>SUMIF($AR$42:$AR$143,"RPR",$C$42:$C$143)</f>
        <v>51</v>
      </c>
      <c r="AT147" s="54"/>
      <c r="AU147" s="54"/>
      <c r="AV147" s="54"/>
      <c r="AW147" s="44"/>
      <c r="AX147" s="44"/>
    </row>
    <row r="148" spans="2:50" x14ac:dyDescent="0.25">
      <c r="B148" s="54"/>
      <c r="C148" s="54"/>
      <c r="D148" s="54"/>
      <c r="E148" s="54"/>
      <c r="F148" s="54"/>
      <c r="G148" s="54"/>
      <c r="H148" s="54"/>
      <c r="I148" s="54"/>
      <c r="J148" s="54"/>
      <c r="K148" s="54"/>
      <c r="L148" s="54"/>
      <c r="M148" s="54"/>
      <c r="N148" s="54"/>
      <c r="O148" s="54"/>
      <c r="P148" s="54"/>
      <c r="Q148" s="54"/>
      <c r="R148" s="54"/>
      <c r="S148" s="54"/>
      <c r="T148" s="54"/>
      <c r="U148" s="54"/>
      <c r="V148" s="54"/>
      <c r="W148" s="54"/>
      <c r="X148" s="54"/>
      <c r="Y148" s="54"/>
      <c r="Z148" s="54"/>
      <c r="AA148" s="54"/>
      <c r="AB148" s="54"/>
      <c r="AC148" s="54"/>
      <c r="AD148" s="54"/>
      <c r="AE148" s="54"/>
      <c r="AF148" s="54"/>
      <c r="AG148" s="54"/>
      <c r="AH148" s="54"/>
      <c r="AI148" s="54"/>
      <c r="AJ148" s="54"/>
      <c r="AK148" s="54"/>
      <c r="AL148" s="54"/>
      <c r="AM148" s="54"/>
      <c r="AN148" s="54"/>
      <c r="AO148" s="54"/>
      <c r="AP148" s="54"/>
      <c r="AQ148" s="54"/>
      <c r="AR148" s="69" t="s">
        <v>21</v>
      </c>
      <c r="AS148" s="54">
        <f>SUMIF($AR$42:$AR$143,"Geometry and measures",$C$42:$C$143)</f>
        <v>63</v>
      </c>
      <c r="AT148" s="54"/>
      <c r="AU148" s="54"/>
      <c r="AV148" s="54"/>
      <c r="AW148" s="44"/>
      <c r="AX148" s="44"/>
    </row>
    <row r="149" spans="2:50" x14ac:dyDescent="0.25">
      <c r="B149" s="54"/>
      <c r="C149" s="54"/>
      <c r="D149" s="54"/>
      <c r="E149" s="54"/>
      <c r="F149" s="54"/>
      <c r="G149" s="54"/>
      <c r="H149" s="54"/>
      <c r="I149" s="54"/>
      <c r="J149" s="54"/>
      <c r="K149" s="54"/>
      <c r="L149" s="54"/>
      <c r="M149" s="54"/>
      <c r="N149" s="54"/>
      <c r="O149" s="54"/>
      <c r="P149" s="54"/>
      <c r="Q149" s="54"/>
      <c r="R149" s="54"/>
      <c r="S149" s="54"/>
      <c r="T149" s="54"/>
      <c r="U149" s="54"/>
      <c r="V149" s="54"/>
      <c r="W149" s="54"/>
      <c r="X149" s="54"/>
      <c r="Y149" s="54"/>
      <c r="Z149" s="54"/>
      <c r="AA149" s="54"/>
      <c r="AB149" s="54"/>
      <c r="AC149" s="54"/>
      <c r="AD149" s="54"/>
      <c r="AE149" s="54"/>
      <c r="AF149" s="54"/>
      <c r="AG149" s="54"/>
      <c r="AH149" s="54"/>
      <c r="AI149" s="54"/>
      <c r="AJ149" s="54"/>
      <c r="AK149" s="54"/>
      <c r="AL149" s="54"/>
      <c r="AM149" s="54"/>
      <c r="AN149" s="54"/>
      <c r="AO149" s="54"/>
      <c r="AP149" s="54"/>
      <c r="AQ149" s="54"/>
      <c r="AR149" s="69" t="s">
        <v>22</v>
      </c>
      <c r="AS149" s="54">
        <f>SUMIF($AR$42:$AR$143,"Probability",$C$42:$C$143)</f>
        <v>17</v>
      </c>
      <c r="AT149" s="54"/>
      <c r="AU149" s="54"/>
      <c r="AV149" s="54"/>
      <c r="AW149" s="44"/>
      <c r="AX149" s="44"/>
    </row>
    <row r="150" spans="2:50" x14ac:dyDescent="0.25">
      <c r="B150" s="54"/>
      <c r="C150" s="54"/>
      <c r="D150" s="54"/>
      <c r="E150" s="54"/>
      <c r="F150" s="54"/>
      <c r="G150" s="54"/>
      <c r="H150" s="54"/>
      <c r="I150" s="54"/>
      <c r="J150" s="54"/>
      <c r="K150" s="54"/>
      <c r="L150" s="54"/>
      <c r="M150" s="54"/>
      <c r="N150" s="54"/>
      <c r="O150" s="54"/>
      <c r="P150" s="54"/>
      <c r="Q150" s="54"/>
      <c r="R150" s="54"/>
      <c r="S150" s="54"/>
      <c r="T150" s="54"/>
      <c r="U150" s="54"/>
      <c r="V150" s="54"/>
      <c r="W150" s="54"/>
      <c r="X150" s="54"/>
      <c r="Y150" s="54"/>
      <c r="Z150" s="54"/>
      <c r="AA150" s="54"/>
      <c r="AB150" s="54"/>
      <c r="AC150" s="54"/>
      <c r="AD150" s="54"/>
      <c r="AE150" s="54"/>
      <c r="AF150" s="54"/>
      <c r="AG150" s="54"/>
      <c r="AH150" s="54"/>
      <c r="AI150" s="54"/>
      <c r="AJ150" s="54"/>
      <c r="AK150" s="54"/>
      <c r="AL150" s="54"/>
      <c r="AM150" s="54"/>
      <c r="AN150" s="54"/>
      <c r="AO150" s="54"/>
      <c r="AP150" s="54"/>
      <c r="AQ150" s="54"/>
      <c r="AR150" s="69" t="s">
        <v>23</v>
      </c>
      <c r="AS150" s="54">
        <f>SUMIF($AR$42:$AR$143,"Statistics",$C$42:$C$143)</f>
        <v>31</v>
      </c>
      <c r="AT150" s="54"/>
      <c r="AU150" s="54"/>
      <c r="AV150" s="54"/>
      <c r="AW150" s="44"/>
      <c r="AX150" s="44"/>
    </row>
  </sheetData>
  <sheetProtection password="ECC0" sheet="1" objects="1" scenarios="1" formatCells="0" formatColumns="0" formatRows="0" insertColumns="0" insertRows="0"/>
  <mergeCells count="34">
    <mergeCell ref="B9:E9"/>
    <mergeCell ref="A79:A112"/>
    <mergeCell ref="A114:A143"/>
    <mergeCell ref="B11:E11"/>
    <mergeCell ref="B14:E14"/>
    <mergeCell ref="B15:E15"/>
    <mergeCell ref="B16:E16"/>
    <mergeCell ref="B18:E18"/>
    <mergeCell ref="A42:A77"/>
    <mergeCell ref="B29:B30"/>
    <mergeCell ref="B31:B32"/>
    <mergeCell ref="B33:B34"/>
    <mergeCell ref="B36:B39"/>
    <mergeCell ref="B4:I6"/>
    <mergeCell ref="K20:N20"/>
    <mergeCell ref="K4:Q6"/>
    <mergeCell ref="B2:Q2"/>
    <mergeCell ref="B19:E19"/>
    <mergeCell ref="B20:E20"/>
    <mergeCell ref="K11:N11"/>
    <mergeCell ref="K12:N12"/>
    <mergeCell ref="K13:N13"/>
    <mergeCell ref="K14:N14"/>
    <mergeCell ref="K15:N15"/>
    <mergeCell ref="K16:N16"/>
    <mergeCell ref="K18:N18"/>
    <mergeCell ref="K19:N19"/>
    <mergeCell ref="B12:E12"/>
    <mergeCell ref="B13:E13"/>
    <mergeCell ref="S10:T11"/>
    <mergeCell ref="B24:C24"/>
    <mergeCell ref="AW25:AW26"/>
    <mergeCell ref="AX25:AX26"/>
    <mergeCell ref="B27:B28"/>
  </mergeCells>
  <conditionalFormatting sqref="AR145:AR150 AR107:AR112 AR139:AR141">
    <cfRule type="cellIs" dxfId="1281" priority="3594" stopIfTrue="1" operator="equal">
      <formula>"Algebra"</formula>
    </cfRule>
    <cfRule type="cellIs" dxfId="1280" priority="3595" stopIfTrue="1" operator="equal">
      <formula>"Number"</formula>
    </cfRule>
    <cfRule type="cellIs" dxfId="1279" priority="3596" stopIfTrue="1" operator="equal">
      <formula>"Geometry and measures"</formula>
    </cfRule>
    <cfRule type="cellIs" dxfId="1278" priority="3597" stopIfTrue="1" operator="equal">
      <formula>"Statistics"</formula>
    </cfRule>
  </conditionalFormatting>
  <conditionalFormatting sqref="AR145:AR150 AR107:AR112 AR139:AR141">
    <cfRule type="cellIs" dxfId="1277" priority="3590" operator="equal">
      <formula>"RPR"</formula>
    </cfRule>
  </conditionalFormatting>
  <conditionalFormatting sqref="AR145:AR150 AR107:AR112 AR139:AR141">
    <cfRule type="cellIs" dxfId="1276" priority="3589" operator="equal">
      <formula>"Probability"</formula>
    </cfRule>
  </conditionalFormatting>
  <conditionalFormatting sqref="M10">
    <cfRule type="cellIs" dxfId="1275" priority="2476" operator="equal">
      <formula>"Probability"</formula>
    </cfRule>
  </conditionalFormatting>
  <conditionalFormatting sqref="D17">
    <cfRule type="cellIs" dxfId="1274" priority="2475" operator="equal">
      <formula>"Probability"</formula>
    </cfRule>
  </conditionalFormatting>
  <conditionalFormatting sqref="M17">
    <cfRule type="cellIs" dxfId="1273" priority="2474" operator="equal">
      <formula>"Probability"</formula>
    </cfRule>
  </conditionalFormatting>
  <conditionalFormatting sqref="D10">
    <cfRule type="cellIs" dxfId="1272" priority="2473" operator="equal">
      <formula>"Probability"</formula>
    </cfRule>
  </conditionalFormatting>
  <conditionalFormatting sqref="K7">
    <cfRule type="expression" dxfId="1271" priority="2477">
      <formula>COUNTA(D24:AQ24)&gt;1</formula>
    </cfRule>
  </conditionalFormatting>
  <conditionalFormatting sqref="D23">
    <cfRule type="expression" dxfId="1270" priority="2478">
      <formula>COUNTA(D24:AQ24)&gt;1</formula>
    </cfRule>
  </conditionalFormatting>
  <conditionalFormatting sqref="D95:AQ95 D79:AQ79 D57:AQ57 D60:AQ60">
    <cfRule type="cellIs" dxfId="1269" priority="1214" operator="greaterThan">
      <formula>2</formula>
    </cfRule>
  </conditionalFormatting>
  <conditionalFormatting sqref="AR63:AR70">
    <cfRule type="cellIs" dxfId="1268" priority="593" stopIfTrue="1" operator="equal">
      <formula>"Algebra"</formula>
    </cfRule>
    <cfRule type="cellIs" dxfId="1267" priority="594" stopIfTrue="1" operator="equal">
      <formula>"Number"</formula>
    </cfRule>
    <cfRule type="cellIs" dxfId="1266" priority="595" stopIfTrue="1" operator="equal">
      <formula>"Geometry and measures"</formula>
    </cfRule>
    <cfRule type="cellIs" dxfId="1265" priority="596" stopIfTrue="1" operator="equal">
      <formula>"Statistics"</formula>
    </cfRule>
  </conditionalFormatting>
  <conditionalFormatting sqref="AS70">
    <cfRule type="cellIs" dxfId="1264" priority="590" stopIfTrue="1" operator="equal">
      <formula>"AO3"</formula>
    </cfRule>
    <cfRule type="cellIs" dxfId="1263" priority="591" stopIfTrue="1" operator="equal">
      <formula>"AO2"</formula>
    </cfRule>
    <cfRule type="cellIs" dxfId="1262" priority="592" stopIfTrue="1" operator="equal">
      <formula>"AO1"</formula>
    </cfRule>
  </conditionalFormatting>
  <conditionalFormatting sqref="AR63:AR70">
    <cfRule type="cellIs" dxfId="1261" priority="589" operator="equal">
      <formula>"Probability"</formula>
    </cfRule>
  </conditionalFormatting>
  <conditionalFormatting sqref="AR63:AR70">
    <cfRule type="cellIs" dxfId="1260" priority="588" operator="equal">
      <formula>"RPR"</formula>
    </cfRule>
  </conditionalFormatting>
  <conditionalFormatting sqref="AS75">
    <cfRule type="cellIs" dxfId="1259" priority="573" stopIfTrue="1" operator="equal">
      <formula>"AO3"</formula>
    </cfRule>
    <cfRule type="cellIs" dxfId="1258" priority="574" stopIfTrue="1" operator="equal">
      <formula>"AO2"</formula>
    </cfRule>
    <cfRule type="cellIs" dxfId="1257" priority="575" stopIfTrue="1" operator="equal">
      <formula>"AO1"</formula>
    </cfRule>
  </conditionalFormatting>
  <conditionalFormatting sqref="AR55">
    <cfRule type="cellIs" dxfId="1256" priority="584" stopIfTrue="1" operator="equal">
      <formula>"Algebra"</formula>
    </cfRule>
    <cfRule type="cellIs" dxfId="1255" priority="585" stopIfTrue="1" operator="equal">
      <formula>"Number"</formula>
    </cfRule>
    <cfRule type="cellIs" dxfId="1254" priority="586" stopIfTrue="1" operator="equal">
      <formula>"Geometry and measures"</formula>
    </cfRule>
    <cfRule type="cellIs" dxfId="1253" priority="587" stopIfTrue="1" operator="equal">
      <formula>"Statistics"</formula>
    </cfRule>
  </conditionalFormatting>
  <conditionalFormatting sqref="AR55">
    <cfRule type="cellIs" dxfId="1252" priority="583" operator="equal">
      <formula>"RPR"</formula>
    </cfRule>
  </conditionalFormatting>
  <conditionalFormatting sqref="AR55">
    <cfRule type="cellIs" dxfId="1251" priority="582" operator="equal">
      <formula>"Probability"</formula>
    </cfRule>
  </conditionalFormatting>
  <conditionalFormatting sqref="AR56:AR57">
    <cfRule type="cellIs" dxfId="1250" priority="578" stopIfTrue="1" operator="equal">
      <formula>"Algebra"</formula>
    </cfRule>
    <cfRule type="cellIs" dxfId="1249" priority="579" stopIfTrue="1" operator="equal">
      <formula>"Number"</formula>
    </cfRule>
    <cfRule type="cellIs" dxfId="1248" priority="580" stopIfTrue="1" operator="equal">
      <formula>"Geometry and measures"</formula>
    </cfRule>
    <cfRule type="cellIs" dxfId="1247" priority="581" stopIfTrue="1" operator="equal">
      <formula>"Statistics"</formula>
    </cfRule>
  </conditionalFormatting>
  <conditionalFormatting sqref="AR56:AR57">
    <cfRule type="cellIs" dxfId="1246" priority="577" operator="equal">
      <formula>"RPR"</formula>
    </cfRule>
  </conditionalFormatting>
  <conditionalFormatting sqref="AR56:AR57">
    <cfRule type="cellIs" dxfId="1245" priority="576" operator="equal">
      <formula>"Probability"</formula>
    </cfRule>
  </conditionalFormatting>
  <conditionalFormatting sqref="AR59">
    <cfRule type="cellIs" dxfId="1244" priority="567" operator="equal">
      <formula>"Probability"</formula>
    </cfRule>
  </conditionalFormatting>
  <conditionalFormatting sqref="AR59">
    <cfRule type="cellIs" dxfId="1243" priority="569" stopIfTrue="1" operator="equal">
      <formula>"Algebra"</formula>
    </cfRule>
    <cfRule type="cellIs" dxfId="1242" priority="570" stopIfTrue="1" operator="equal">
      <formula>"Number"</formula>
    </cfRule>
    <cfRule type="cellIs" dxfId="1241" priority="571" stopIfTrue="1" operator="equal">
      <formula>"Geometry and measures"</formula>
    </cfRule>
    <cfRule type="cellIs" dxfId="1240" priority="572" stopIfTrue="1" operator="equal">
      <formula>"Statistics"</formula>
    </cfRule>
  </conditionalFormatting>
  <conditionalFormatting sqref="AR59">
    <cfRule type="cellIs" dxfId="1239" priority="568" operator="equal">
      <formula>"RPR"</formula>
    </cfRule>
  </conditionalFormatting>
  <conditionalFormatting sqref="AR73:AR77">
    <cfRule type="cellIs" dxfId="1238" priority="563" stopIfTrue="1" operator="equal">
      <formula>"Algebra"</formula>
    </cfRule>
    <cfRule type="cellIs" dxfId="1237" priority="564" stopIfTrue="1" operator="equal">
      <formula>"Number"</formula>
    </cfRule>
    <cfRule type="cellIs" dxfId="1236" priority="565" stopIfTrue="1" operator="equal">
      <formula>"Geometry and measures"</formula>
    </cfRule>
    <cfRule type="cellIs" dxfId="1235" priority="566" stopIfTrue="1" operator="equal">
      <formula>"Statistics"</formula>
    </cfRule>
  </conditionalFormatting>
  <conditionalFormatting sqref="AR73:AR77">
    <cfRule type="cellIs" dxfId="1234" priority="562" operator="equal">
      <formula>"RPR"</formula>
    </cfRule>
  </conditionalFormatting>
  <conditionalFormatting sqref="AR73:AR77">
    <cfRule type="cellIs" dxfId="1233" priority="561" operator="equal">
      <formula>"Probability"</formula>
    </cfRule>
  </conditionalFormatting>
  <conditionalFormatting sqref="AR48:AR49">
    <cfRule type="cellIs" dxfId="1232" priority="557" stopIfTrue="1" operator="equal">
      <formula>"Algebra"</formula>
    </cfRule>
    <cfRule type="cellIs" dxfId="1231" priority="558" stopIfTrue="1" operator="equal">
      <formula>"Number"</formula>
    </cfRule>
    <cfRule type="cellIs" dxfId="1230" priority="559" stopIfTrue="1" operator="equal">
      <formula>"Geometry and measures"</formula>
    </cfRule>
    <cfRule type="cellIs" dxfId="1229" priority="560" stopIfTrue="1" operator="equal">
      <formula>"Statistics"</formula>
    </cfRule>
  </conditionalFormatting>
  <conditionalFormatting sqref="AS51">
    <cfRule type="cellIs" dxfId="1228" priority="554" stopIfTrue="1" operator="equal">
      <formula>"AO3"</formula>
    </cfRule>
    <cfRule type="cellIs" dxfId="1227" priority="555" stopIfTrue="1" operator="equal">
      <formula>"AO2"</formula>
    </cfRule>
    <cfRule type="cellIs" dxfId="1226" priority="556" stopIfTrue="1" operator="equal">
      <formula>"AO1"</formula>
    </cfRule>
  </conditionalFormatting>
  <conditionalFormatting sqref="AR48:AR49">
    <cfRule type="cellIs" dxfId="1225" priority="553" operator="equal">
      <formula>"RPR"</formula>
    </cfRule>
  </conditionalFormatting>
  <conditionalFormatting sqref="AR48:AR49">
    <cfRule type="cellIs" dxfId="1224" priority="552" operator="equal">
      <formula>"Probability"</formula>
    </cfRule>
  </conditionalFormatting>
  <conditionalFormatting sqref="AS53">
    <cfRule type="cellIs" dxfId="1223" priority="549" stopIfTrue="1" operator="equal">
      <formula>"AO3"</formula>
    </cfRule>
    <cfRule type="cellIs" dxfId="1222" priority="550" stopIfTrue="1" operator="equal">
      <formula>"AO2"</formula>
    </cfRule>
    <cfRule type="cellIs" dxfId="1221" priority="551" stopIfTrue="1" operator="equal">
      <formula>"AO1"</formula>
    </cfRule>
  </conditionalFormatting>
  <conditionalFormatting sqref="AR62">
    <cfRule type="cellIs" dxfId="1220" priority="545" stopIfTrue="1" operator="equal">
      <formula>"Algebra"</formula>
    </cfRule>
    <cfRule type="cellIs" dxfId="1219" priority="546" stopIfTrue="1" operator="equal">
      <formula>"Number"</formula>
    </cfRule>
    <cfRule type="cellIs" dxfId="1218" priority="547" stopIfTrue="1" operator="equal">
      <formula>"Geometry and measures"</formula>
    </cfRule>
    <cfRule type="cellIs" dxfId="1217" priority="548" stopIfTrue="1" operator="equal">
      <formula>"Statistics"</formula>
    </cfRule>
  </conditionalFormatting>
  <conditionalFormatting sqref="AR62">
    <cfRule type="cellIs" dxfId="1216" priority="544" operator="equal">
      <formula>"RPR"</formula>
    </cfRule>
  </conditionalFormatting>
  <conditionalFormatting sqref="AR62">
    <cfRule type="cellIs" dxfId="1215" priority="543" operator="equal">
      <formula>"Probability"</formula>
    </cfRule>
  </conditionalFormatting>
  <conditionalFormatting sqref="AR58">
    <cfRule type="cellIs" dxfId="1214" priority="539" stopIfTrue="1" operator="equal">
      <formula>"Algebra"</formula>
    </cfRule>
    <cfRule type="cellIs" dxfId="1213" priority="540" stopIfTrue="1" operator="equal">
      <formula>"Number"</formula>
    </cfRule>
    <cfRule type="cellIs" dxfId="1212" priority="541" stopIfTrue="1" operator="equal">
      <formula>"Geometry and measures"</formula>
    </cfRule>
    <cfRule type="cellIs" dxfId="1211" priority="542" stopIfTrue="1" operator="equal">
      <formula>"Statistics"</formula>
    </cfRule>
  </conditionalFormatting>
  <conditionalFormatting sqref="AR58">
    <cfRule type="cellIs" dxfId="1210" priority="538" operator="equal">
      <formula>"RPR"</formula>
    </cfRule>
  </conditionalFormatting>
  <conditionalFormatting sqref="AR58">
    <cfRule type="cellIs" dxfId="1209" priority="537" operator="equal">
      <formula>"Probability"</formula>
    </cfRule>
  </conditionalFormatting>
  <conditionalFormatting sqref="AR60">
    <cfRule type="cellIs" dxfId="1208" priority="533" stopIfTrue="1" operator="equal">
      <formula>"Algebra"</formula>
    </cfRule>
    <cfRule type="cellIs" dxfId="1207" priority="534" stopIfTrue="1" operator="equal">
      <formula>"Number"</formula>
    </cfRule>
    <cfRule type="cellIs" dxfId="1206" priority="535" stopIfTrue="1" operator="equal">
      <formula>"Geometry and measures"</formula>
    </cfRule>
    <cfRule type="cellIs" dxfId="1205" priority="536" stopIfTrue="1" operator="equal">
      <formula>"Statistics"</formula>
    </cfRule>
  </conditionalFormatting>
  <conditionalFormatting sqref="AR60">
    <cfRule type="cellIs" dxfId="1204" priority="532" operator="equal">
      <formula>"RPR"</formula>
    </cfRule>
  </conditionalFormatting>
  <conditionalFormatting sqref="AR60">
    <cfRule type="cellIs" dxfId="1203" priority="531" operator="equal">
      <formula>"Probability"</formula>
    </cfRule>
  </conditionalFormatting>
  <conditionalFormatting sqref="AR42:AR43 AR45">
    <cfRule type="cellIs" dxfId="1202" priority="527" stopIfTrue="1" operator="equal">
      <formula>"Algebra"</formula>
    </cfRule>
    <cfRule type="cellIs" dxfId="1201" priority="528" stopIfTrue="1" operator="equal">
      <formula>"Number"</formula>
    </cfRule>
    <cfRule type="cellIs" dxfId="1200" priority="529" stopIfTrue="1" operator="equal">
      <formula>"Geometry and measures"</formula>
    </cfRule>
    <cfRule type="cellIs" dxfId="1199" priority="530" stopIfTrue="1" operator="equal">
      <formula>"Statistics"</formula>
    </cfRule>
  </conditionalFormatting>
  <conditionalFormatting sqref="AR42:AR43 AR45">
    <cfRule type="cellIs" dxfId="1198" priority="526" operator="equal">
      <formula>"RPR"</formula>
    </cfRule>
  </conditionalFormatting>
  <conditionalFormatting sqref="AR42:AR43 AR45">
    <cfRule type="cellIs" dxfId="1197" priority="525" operator="equal">
      <formula>"Probability"</formula>
    </cfRule>
  </conditionalFormatting>
  <conditionalFormatting sqref="AS42:AS43">
    <cfRule type="cellIs" dxfId="1196" priority="522" stopIfTrue="1" operator="equal">
      <formula>"AO3"</formula>
    </cfRule>
    <cfRule type="cellIs" dxfId="1195" priority="523" stopIfTrue="1" operator="equal">
      <formula>"AO2"</formula>
    </cfRule>
    <cfRule type="cellIs" dxfId="1194" priority="524" stopIfTrue="1" operator="equal">
      <formula>"AO1"</formula>
    </cfRule>
  </conditionalFormatting>
  <conditionalFormatting sqref="AR46">
    <cfRule type="cellIs" dxfId="1193" priority="518" stopIfTrue="1" operator="equal">
      <formula>"Algebra"</formula>
    </cfRule>
    <cfRule type="cellIs" dxfId="1192" priority="519" stopIfTrue="1" operator="equal">
      <formula>"Number"</formula>
    </cfRule>
    <cfRule type="cellIs" dxfId="1191" priority="520" stopIfTrue="1" operator="equal">
      <formula>"Geometry and measures"</formula>
    </cfRule>
    <cfRule type="cellIs" dxfId="1190" priority="521" stopIfTrue="1" operator="equal">
      <formula>"Statistics"</formula>
    </cfRule>
  </conditionalFormatting>
  <conditionalFormatting sqref="AR46">
    <cfRule type="cellIs" dxfId="1189" priority="517" operator="equal">
      <formula>"RPR"</formula>
    </cfRule>
  </conditionalFormatting>
  <conditionalFormatting sqref="AR46">
    <cfRule type="cellIs" dxfId="1188" priority="516" operator="equal">
      <formula>"Probability"</formula>
    </cfRule>
  </conditionalFormatting>
  <conditionalFormatting sqref="AR47">
    <cfRule type="cellIs" dxfId="1187" priority="512" stopIfTrue="1" operator="equal">
      <formula>"Algebra"</formula>
    </cfRule>
    <cfRule type="cellIs" dxfId="1186" priority="513" stopIfTrue="1" operator="equal">
      <formula>"Number"</formula>
    </cfRule>
    <cfRule type="cellIs" dxfId="1185" priority="514" stopIfTrue="1" operator="equal">
      <formula>"Geometry and measures"</formula>
    </cfRule>
    <cfRule type="cellIs" dxfId="1184" priority="515" stopIfTrue="1" operator="equal">
      <formula>"Statistics"</formula>
    </cfRule>
  </conditionalFormatting>
  <conditionalFormatting sqref="AR47">
    <cfRule type="cellIs" dxfId="1183" priority="511" operator="equal">
      <formula>"RPR"</formula>
    </cfRule>
  </conditionalFormatting>
  <conditionalFormatting sqref="AR47">
    <cfRule type="cellIs" dxfId="1182" priority="510" operator="equal">
      <formula>"Probability"</formula>
    </cfRule>
  </conditionalFormatting>
  <conditionalFormatting sqref="AS47">
    <cfRule type="cellIs" dxfId="1181" priority="507" stopIfTrue="1" operator="equal">
      <formula>"AO3"</formula>
    </cfRule>
    <cfRule type="cellIs" dxfId="1180" priority="508" stopIfTrue="1" operator="equal">
      <formula>"AO2"</formula>
    </cfRule>
    <cfRule type="cellIs" dxfId="1179" priority="509" stopIfTrue="1" operator="equal">
      <formula>"AO1"</formula>
    </cfRule>
  </conditionalFormatting>
  <conditionalFormatting sqref="AR72">
    <cfRule type="cellIs" dxfId="1178" priority="503" stopIfTrue="1" operator="equal">
      <formula>"Algebra"</formula>
    </cfRule>
    <cfRule type="cellIs" dxfId="1177" priority="504" stopIfTrue="1" operator="equal">
      <formula>"Number"</formula>
    </cfRule>
    <cfRule type="cellIs" dxfId="1176" priority="505" stopIfTrue="1" operator="equal">
      <formula>"Geometry and measures"</formula>
    </cfRule>
    <cfRule type="cellIs" dxfId="1175" priority="506" stopIfTrue="1" operator="equal">
      <formula>"Statistics"</formula>
    </cfRule>
  </conditionalFormatting>
  <conditionalFormatting sqref="AR72">
    <cfRule type="cellIs" dxfId="1174" priority="502" operator="equal">
      <formula>"RPR"</formula>
    </cfRule>
  </conditionalFormatting>
  <conditionalFormatting sqref="AR72">
    <cfRule type="cellIs" dxfId="1173" priority="501" operator="equal">
      <formula>"Probability"</formula>
    </cfRule>
  </conditionalFormatting>
  <conditionalFormatting sqref="AS57">
    <cfRule type="cellIs" dxfId="1172" priority="498" stopIfTrue="1" operator="equal">
      <formula>"AO3"</formula>
    </cfRule>
    <cfRule type="cellIs" dxfId="1171" priority="499" stopIfTrue="1" operator="equal">
      <formula>"AO2"</formula>
    </cfRule>
    <cfRule type="cellIs" dxfId="1170" priority="500" stopIfTrue="1" operator="equal">
      <formula>"AO1"</formula>
    </cfRule>
  </conditionalFormatting>
  <conditionalFormatting sqref="AS77">
    <cfRule type="cellIs" dxfId="1169" priority="483" stopIfTrue="1" operator="equal">
      <formula>"AO3"</formula>
    </cfRule>
    <cfRule type="cellIs" dxfId="1168" priority="484" stopIfTrue="1" operator="equal">
      <formula>"AO2"</formula>
    </cfRule>
    <cfRule type="cellIs" dxfId="1167" priority="485" stopIfTrue="1" operator="equal">
      <formula>"AO1"</formula>
    </cfRule>
  </conditionalFormatting>
  <conditionalFormatting sqref="AS59">
    <cfRule type="cellIs" dxfId="1166" priority="495" stopIfTrue="1" operator="equal">
      <formula>"AO3"</formula>
    </cfRule>
    <cfRule type="cellIs" dxfId="1165" priority="496" stopIfTrue="1" operator="equal">
      <formula>"AO2"</formula>
    </cfRule>
    <cfRule type="cellIs" dxfId="1164" priority="497" stopIfTrue="1" operator="equal">
      <formula>"AO1"</formula>
    </cfRule>
  </conditionalFormatting>
  <conditionalFormatting sqref="AS60">
    <cfRule type="cellIs" dxfId="1163" priority="492" stopIfTrue="1" operator="equal">
      <formula>"AO3"</formula>
    </cfRule>
    <cfRule type="cellIs" dxfId="1162" priority="493" stopIfTrue="1" operator="equal">
      <formula>"AO2"</formula>
    </cfRule>
    <cfRule type="cellIs" dxfId="1161" priority="494" stopIfTrue="1" operator="equal">
      <formula>"AO1"</formula>
    </cfRule>
  </conditionalFormatting>
  <conditionalFormatting sqref="AS63:AS69">
    <cfRule type="cellIs" dxfId="1160" priority="489" stopIfTrue="1" operator="equal">
      <formula>"AO3"</formula>
    </cfRule>
    <cfRule type="cellIs" dxfId="1159" priority="490" stopIfTrue="1" operator="equal">
      <formula>"AO2"</formula>
    </cfRule>
    <cfRule type="cellIs" dxfId="1158" priority="491" stopIfTrue="1" operator="equal">
      <formula>"AO1"</formula>
    </cfRule>
  </conditionalFormatting>
  <conditionalFormatting sqref="AS73">
    <cfRule type="cellIs" dxfId="1157" priority="486" stopIfTrue="1" operator="equal">
      <formula>"AO3"</formula>
    </cfRule>
    <cfRule type="cellIs" dxfId="1156" priority="487" stopIfTrue="1" operator="equal">
      <formula>"AO2"</formula>
    </cfRule>
    <cfRule type="cellIs" dxfId="1155" priority="488" stopIfTrue="1" operator="equal">
      <formula>"AO1"</formula>
    </cfRule>
  </conditionalFormatting>
  <conditionalFormatting sqref="AR44">
    <cfRule type="cellIs" dxfId="1154" priority="479" stopIfTrue="1" operator="equal">
      <formula>"Algebra"</formula>
    </cfRule>
    <cfRule type="cellIs" dxfId="1153" priority="480" stopIfTrue="1" operator="equal">
      <formula>"Number"</formula>
    </cfRule>
    <cfRule type="cellIs" dxfId="1152" priority="481" stopIfTrue="1" operator="equal">
      <formula>"Geometry and measures"</formula>
    </cfRule>
    <cfRule type="cellIs" dxfId="1151" priority="482" stopIfTrue="1" operator="equal">
      <formula>"Statistics"</formula>
    </cfRule>
  </conditionalFormatting>
  <conditionalFormatting sqref="AR44">
    <cfRule type="cellIs" dxfId="1150" priority="478" operator="equal">
      <formula>"RPR"</formula>
    </cfRule>
  </conditionalFormatting>
  <conditionalFormatting sqref="AR44">
    <cfRule type="cellIs" dxfId="1149" priority="477" operator="equal">
      <formula>"Probability"</formula>
    </cfRule>
  </conditionalFormatting>
  <conditionalFormatting sqref="AR50:AR54">
    <cfRule type="cellIs" dxfId="1148" priority="473" stopIfTrue="1" operator="equal">
      <formula>"Algebra"</formula>
    </cfRule>
    <cfRule type="cellIs" dxfId="1147" priority="474" stopIfTrue="1" operator="equal">
      <formula>"Number"</formula>
    </cfRule>
    <cfRule type="cellIs" dxfId="1146" priority="475" stopIfTrue="1" operator="equal">
      <formula>"Geometry and measures"</formula>
    </cfRule>
    <cfRule type="cellIs" dxfId="1145" priority="476" stopIfTrue="1" operator="equal">
      <formula>"Statistics"</formula>
    </cfRule>
  </conditionalFormatting>
  <conditionalFormatting sqref="AR50:AR54">
    <cfRule type="cellIs" dxfId="1144" priority="472" operator="equal">
      <formula>"RPR"</formula>
    </cfRule>
  </conditionalFormatting>
  <conditionalFormatting sqref="AR50:AR54">
    <cfRule type="cellIs" dxfId="1143" priority="471" operator="equal">
      <formula>"Probability"</formula>
    </cfRule>
  </conditionalFormatting>
  <conditionalFormatting sqref="AR61">
    <cfRule type="cellIs" dxfId="1142" priority="467" stopIfTrue="1" operator="equal">
      <formula>"Algebra"</formula>
    </cfRule>
    <cfRule type="cellIs" dxfId="1141" priority="468" stopIfTrue="1" operator="equal">
      <formula>"Number"</formula>
    </cfRule>
    <cfRule type="cellIs" dxfId="1140" priority="469" stopIfTrue="1" operator="equal">
      <formula>"Geometry and measures"</formula>
    </cfRule>
    <cfRule type="cellIs" dxfId="1139" priority="470" stopIfTrue="1" operator="equal">
      <formula>"Statistics"</formula>
    </cfRule>
  </conditionalFormatting>
  <conditionalFormatting sqref="AR61">
    <cfRule type="cellIs" dxfId="1138" priority="466" operator="equal">
      <formula>"RPR"</formula>
    </cfRule>
  </conditionalFormatting>
  <conditionalFormatting sqref="AR61">
    <cfRule type="cellIs" dxfId="1137" priority="465" operator="equal">
      <formula>"Probability"</formula>
    </cfRule>
  </conditionalFormatting>
  <conditionalFormatting sqref="AR71">
    <cfRule type="cellIs" dxfId="1136" priority="461" stopIfTrue="1" operator="equal">
      <formula>"Algebra"</formula>
    </cfRule>
    <cfRule type="cellIs" dxfId="1135" priority="462" stopIfTrue="1" operator="equal">
      <formula>"Number"</formula>
    </cfRule>
    <cfRule type="cellIs" dxfId="1134" priority="463" stopIfTrue="1" operator="equal">
      <formula>"Geometry and measures"</formula>
    </cfRule>
    <cfRule type="cellIs" dxfId="1133" priority="464" stopIfTrue="1" operator="equal">
      <formula>"Statistics"</formula>
    </cfRule>
  </conditionalFormatting>
  <conditionalFormatting sqref="AR71">
    <cfRule type="cellIs" dxfId="1132" priority="460" operator="equal">
      <formula>"RPR"</formula>
    </cfRule>
  </conditionalFormatting>
  <conditionalFormatting sqref="AR71">
    <cfRule type="cellIs" dxfId="1131" priority="459" operator="equal">
      <formula>"Probability"</formula>
    </cfRule>
  </conditionalFormatting>
  <conditionalFormatting sqref="AS45">
    <cfRule type="cellIs" dxfId="1130" priority="456" stopIfTrue="1" operator="equal">
      <formula>"AO3"</formula>
    </cfRule>
    <cfRule type="cellIs" dxfId="1129" priority="457" stopIfTrue="1" operator="equal">
      <formula>"AO2"</formula>
    </cfRule>
    <cfRule type="cellIs" dxfId="1128" priority="458" stopIfTrue="1" operator="equal">
      <formula>"AO1"</formula>
    </cfRule>
  </conditionalFormatting>
  <conditionalFormatting sqref="AS44">
    <cfRule type="cellIs" dxfId="1127" priority="453" stopIfTrue="1" operator="equal">
      <formula>"AO3"</formula>
    </cfRule>
    <cfRule type="cellIs" dxfId="1126" priority="454" stopIfTrue="1" operator="equal">
      <formula>"AO2"</formula>
    </cfRule>
    <cfRule type="cellIs" dxfId="1125" priority="455" stopIfTrue="1" operator="equal">
      <formula>"AO1"</formula>
    </cfRule>
  </conditionalFormatting>
  <conditionalFormatting sqref="AS46">
    <cfRule type="cellIs" dxfId="1124" priority="450" stopIfTrue="1" operator="equal">
      <formula>"AO3"</formula>
    </cfRule>
    <cfRule type="cellIs" dxfId="1123" priority="451" stopIfTrue="1" operator="equal">
      <formula>"AO2"</formula>
    </cfRule>
    <cfRule type="cellIs" dxfId="1122" priority="452" stopIfTrue="1" operator="equal">
      <formula>"AO1"</formula>
    </cfRule>
  </conditionalFormatting>
  <conditionalFormatting sqref="AS48">
    <cfRule type="cellIs" dxfId="1121" priority="447" stopIfTrue="1" operator="equal">
      <formula>"AO3"</formula>
    </cfRule>
    <cfRule type="cellIs" dxfId="1120" priority="448" stopIfTrue="1" operator="equal">
      <formula>"AO2"</formula>
    </cfRule>
    <cfRule type="cellIs" dxfId="1119" priority="449" stopIfTrue="1" operator="equal">
      <formula>"AO1"</formula>
    </cfRule>
  </conditionalFormatting>
  <conditionalFormatting sqref="AS49">
    <cfRule type="cellIs" dxfId="1118" priority="444" stopIfTrue="1" operator="equal">
      <formula>"AO3"</formula>
    </cfRule>
    <cfRule type="cellIs" dxfId="1117" priority="445" stopIfTrue="1" operator="equal">
      <formula>"AO2"</formula>
    </cfRule>
    <cfRule type="cellIs" dxfId="1116" priority="446" stopIfTrue="1" operator="equal">
      <formula>"AO1"</formula>
    </cfRule>
  </conditionalFormatting>
  <conditionalFormatting sqref="AS50">
    <cfRule type="cellIs" dxfId="1115" priority="441" stopIfTrue="1" operator="equal">
      <formula>"AO3"</formula>
    </cfRule>
    <cfRule type="cellIs" dxfId="1114" priority="442" stopIfTrue="1" operator="equal">
      <formula>"AO2"</formula>
    </cfRule>
    <cfRule type="cellIs" dxfId="1113" priority="443" stopIfTrue="1" operator="equal">
      <formula>"AO1"</formula>
    </cfRule>
  </conditionalFormatting>
  <conditionalFormatting sqref="AS52">
    <cfRule type="cellIs" dxfId="1112" priority="438" stopIfTrue="1" operator="equal">
      <formula>"AO3"</formula>
    </cfRule>
    <cfRule type="cellIs" dxfId="1111" priority="439" stopIfTrue="1" operator="equal">
      <formula>"AO2"</formula>
    </cfRule>
    <cfRule type="cellIs" dxfId="1110" priority="440" stopIfTrue="1" operator="equal">
      <formula>"AO1"</formula>
    </cfRule>
  </conditionalFormatting>
  <conditionalFormatting sqref="AS54">
    <cfRule type="cellIs" dxfId="1109" priority="435" stopIfTrue="1" operator="equal">
      <formula>"AO3"</formula>
    </cfRule>
    <cfRule type="cellIs" dxfId="1108" priority="436" stopIfTrue="1" operator="equal">
      <formula>"AO2"</formula>
    </cfRule>
    <cfRule type="cellIs" dxfId="1107" priority="437" stopIfTrue="1" operator="equal">
      <formula>"AO1"</formula>
    </cfRule>
  </conditionalFormatting>
  <conditionalFormatting sqref="AS55">
    <cfRule type="cellIs" dxfId="1106" priority="432" stopIfTrue="1" operator="equal">
      <formula>"AO3"</formula>
    </cfRule>
    <cfRule type="cellIs" dxfId="1105" priority="433" stopIfTrue="1" operator="equal">
      <formula>"AO2"</formula>
    </cfRule>
    <cfRule type="cellIs" dxfId="1104" priority="434" stopIfTrue="1" operator="equal">
      <formula>"AO1"</formula>
    </cfRule>
  </conditionalFormatting>
  <conditionalFormatting sqref="AS56">
    <cfRule type="cellIs" dxfId="1103" priority="429" stopIfTrue="1" operator="equal">
      <formula>"AO3"</formula>
    </cfRule>
    <cfRule type="cellIs" dxfId="1102" priority="430" stopIfTrue="1" operator="equal">
      <formula>"AO2"</formula>
    </cfRule>
    <cfRule type="cellIs" dxfId="1101" priority="431" stopIfTrue="1" operator="equal">
      <formula>"AO1"</formula>
    </cfRule>
  </conditionalFormatting>
  <conditionalFormatting sqref="AS58">
    <cfRule type="cellIs" dxfId="1100" priority="426" stopIfTrue="1" operator="equal">
      <formula>"AO3"</formula>
    </cfRule>
    <cfRule type="cellIs" dxfId="1099" priority="427" stopIfTrue="1" operator="equal">
      <formula>"AO2"</formula>
    </cfRule>
    <cfRule type="cellIs" dxfId="1098" priority="428" stopIfTrue="1" operator="equal">
      <formula>"AO1"</formula>
    </cfRule>
  </conditionalFormatting>
  <conditionalFormatting sqref="AS61">
    <cfRule type="cellIs" dxfId="1097" priority="423" stopIfTrue="1" operator="equal">
      <formula>"AO3"</formula>
    </cfRule>
    <cfRule type="cellIs" dxfId="1096" priority="424" stopIfTrue="1" operator="equal">
      <formula>"AO2"</formula>
    </cfRule>
    <cfRule type="cellIs" dxfId="1095" priority="425" stopIfTrue="1" operator="equal">
      <formula>"AO1"</formula>
    </cfRule>
  </conditionalFormatting>
  <conditionalFormatting sqref="AS62">
    <cfRule type="cellIs" dxfId="1094" priority="420" stopIfTrue="1" operator="equal">
      <formula>"AO3"</formula>
    </cfRule>
    <cfRule type="cellIs" dxfId="1093" priority="421" stopIfTrue="1" operator="equal">
      <formula>"AO2"</formula>
    </cfRule>
    <cfRule type="cellIs" dxfId="1092" priority="422" stopIfTrue="1" operator="equal">
      <formula>"AO1"</formula>
    </cfRule>
  </conditionalFormatting>
  <conditionalFormatting sqref="AS71">
    <cfRule type="cellIs" dxfId="1091" priority="417" stopIfTrue="1" operator="equal">
      <formula>"AO3"</formula>
    </cfRule>
    <cfRule type="cellIs" dxfId="1090" priority="418" stopIfTrue="1" operator="equal">
      <formula>"AO2"</formula>
    </cfRule>
    <cfRule type="cellIs" dxfId="1089" priority="419" stopIfTrue="1" operator="equal">
      <formula>"AO1"</formula>
    </cfRule>
  </conditionalFormatting>
  <conditionalFormatting sqref="AS72">
    <cfRule type="cellIs" dxfId="1088" priority="414" stopIfTrue="1" operator="equal">
      <formula>"AO3"</formula>
    </cfRule>
    <cfRule type="cellIs" dxfId="1087" priority="415" stopIfTrue="1" operator="equal">
      <formula>"AO2"</formula>
    </cfRule>
    <cfRule type="cellIs" dxfId="1086" priority="416" stopIfTrue="1" operator="equal">
      <formula>"AO1"</formula>
    </cfRule>
  </conditionalFormatting>
  <conditionalFormatting sqref="AS74">
    <cfRule type="cellIs" dxfId="1085" priority="411" stopIfTrue="1" operator="equal">
      <formula>"AO3"</formula>
    </cfRule>
    <cfRule type="cellIs" dxfId="1084" priority="412" stopIfTrue="1" operator="equal">
      <formula>"AO2"</formula>
    </cfRule>
    <cfRule type="cellIs" dxfId="1083" priority="413" stopIfTrue="1" operator="equal">
      <formula>"AO1"</formula>
    </cfRule>
  </conditionalFormatting>
  <conditionalFormatting sqref="AS76">
    <cfRule type="cellIs" dxfId="1082" priority="408" stopIfTrue="1" operator="equal">
      <formula>"AO3"</formula>
    </cfRule>
    <cfRule type="cellIs" dxfId="1081" priority="409" stopIfTrue="1" operator="equal">
      <formula>"AO2"</formula>
    </cfRule>
    <cfRule type="cellIs" dxfId="1080" priority="410" stopIfTrue="1" operator="equal">
      <formula>"AO1"</formula>
    </cfRule>
  </conditionalFormatting>
  <conditionalFormatting sqref="AS104">
    <cfRule type="cellIs" dxfId="1079" priority="405" stopIfTrue="1" operator="equal">
      <formula>"AO3"</formula>
    </cfRule>
    <cfRule type="cellIs" dxfId="1078" priority="406" stopIfTrue="1" operator="equal">
      <formula>"AO2"</formula>
    </cfRule>
    <cfRule type="cellIs" dxfId="1077" priority="407" stopIfTrue="1" operator="equal">
      <formula>"AO1"</formula>
    </cfRule>
  </conditionalFormatting>
  <conditionalFormatting sqref="AR99 AR80:AR81 AR102 AR104">
    <cfRule type="cellIs" dxfId="1076" priority="399" operator="equal">
      <formula>"Probability"</formula>
    </cfRule>
  </conditionalFormatting>
  <conditionalFormatting sqref="AR99 AR80:AR81 AR102 AR104">
    <cfRule type="cellIs" dxfId="1075" priority="401" stopIfTrue="1" operator="equal">
      <formula>"Algebra"</formula>
    </cfRule>
    <cfRule type="cellIs" dxfId="1074" priority="402" stopIfTrue="1" operator="equal">
      <formula>"Number"</formula>
    </cfRule>
    <cfRule type="cellIs" dxfId="1073" priority="403" stopIfTrue="1" operator="equal">
      <formula>"Geometry and measures"</formula>
    </cfRule>
    <cfRule type="cellIs" dxfId="1072" priority="404" stopIfTrue="1" operator="equal">
      <formula>"Statistics"</formula>
    </cfRule>
  </conditionalFormatting>
  <conditionalFormatting sqref="AR99 AR80:AR81 AR102 AR104">
    <cfRule type="cellIs" dxfId="1071" priority="400" operator="equal">
      <formula>"RPR"</formula>
    </cfRule>
  </conditionalFormatting>
  <conditionalFormatting sqref="AR79">
    <cfRule type="cellIs" dxfId="1070" priority="395" stopIfTrue="1" operator="equal">
      <formula>"Algebra"</formula>
    </cfRule>
    <cfRule type="cellIs" dxfId="1069" priority="396" stopIfTrue="1" operator="equal">
      <formula>"Number"</formula>
    </cfRule>
    <cfRule type="cellIs" dxfId="1068" priority="397" stopIfTrue="1" operator="equal">
      <formula>"Geometry and measures"</formula>
    </cfRule>
    <cfRule type="cellIs" dxfId="1067" priority="398" stopIfTrue="1" operator="equal">
      <formula>"Statistics"</formula>
    </cfRule>
  </conditionalFormatting>
  <conditionalFormatting sqref="AS79:AS83">
    <cfRule type="cellIs" dxfId="1066" priority="392" stopIfTrue="1" operator="equal">
      <formula>"AO3"</formula>
    </cfRule>
    <cfRule type="cellIs" dxfId="1065" priority="393" stopIfTrue="1" operator="equal">
      <formula>"AO2"</formula>
    </cfRule>
    <cfRule type="cellIs" dxfId="1064" priority="394" stopIfTrue="1" operator="equal">
      <formula>"AO1"</formula>
    </cfRule>
  </conditionalFormatting>
  <conditionalFormatting sqref="AR79">
    <cfRule type="cellIs" dxfId="1063" priority="391" operator="equal">
      <formula>"RPR"</formula>
    </cfRule>
  </conditionalFormatting>
  <conditionalFormatting sqref="AR79">
    <cfRule type="cellIs" dxfId="1062" priority="390" operator="equal">
      <formula>"Probability"</formula>
    </cfRule>
  </conditionalFormatting>
  <conditionalFormatting sqref="AS109">
    <cfRule type="cellIs" dxfId="1061" priority="387" stopIfTrue="1" operator="equal">
      <formula>"AO3"</formula>
    </cfRule>
    <cfRule type="cellIs" dxfId="1060" priority="388" stopIfTrue="1" operator="equal">
      <formula>"AO2"</formula>
    </cfRule>
    <cfRule type="cellIs" dxfId="1059" priority="389" stopIfTrue="1" operator="equal">
      <formula>"AO1"</formula>
    </cfRule>
  </conditionalFormatting>
  <conditionalFormatting sqref="AR97">
    <cfRule type="cellIs" dxfId="1058" priority="383" stopIfTrue="1" operator="equal">
      <formula>"Algebra"</formula>
    </cfRule>
    <cfRule type="cellIs" dxfId="1057" priority="384" stopIfTrue="1" operator="equal">
      <formula>"Number"</formula>
    </cfRule>
    <cfRule type="cellIs" dxfId="1056" priority="385" stopIfTrue="1" operator="equal">
      <formula>"Geometry and measures"</formula>
    </cfRule>
    <cfRule type="cellIs" dxfId="1055" priority="386" stopIfTrue="1" operator="equal">
      <formula>"Statistics"</formula>
    </cfRule>
  </conditionalFormatting>
  <conditionalFormatting sqref="AR97">
    <cfRule type="cellIs" dxfId="1054" priority="382" operator="equal">
      <formula>"RPR"</formula>
    </cfRule>
  </conditionalFormatting>
  <conditionalFormatting sqref="AR97">
    <cfRule type="cellIs" dxfId="1053" priority="381" operator="equal">
      <formula>"Probability"</formula>
    </cfRule>
  </conditionalFormatting>
  <conditionalFormatting sqref="AR86:AR90">
    <cfRule type="cellIs" dxfId="1052" priority="362" stopIfTrue="1" operator="equal">
      <formula>"Algebra"</formula>
    </cfRule>
    <cfRule type="cellIs" dxfId="1051" priority="363" stopIfTrue="1" operator="equal">
      <formula>"Number"</formula>
    </cfRule>
    <cfRule type="cellIs" dxfId="1050" priority="364" stopIfTrue="1" operator="equal">
      <formula>"Geometry and measures"</formula>
    </cfRule>
    <cfRule type="cellIs" dxfId="1049" priority="365" stopIfTrue="1" operator="equal">
      <formula>"Statistics"</formula>
    </cfRule>
  </conditionalFormatting>
  <conditionalFormatting sqref="AR86:AR90">
    <cfRule type="cellIs" dxfId="1048" priority="361" operator="equal">
      <formula>"RPR"</formula>
    </cfRule>
  </conditionalFormatting>
  <conditionalFormatting sqref="AR86:AR90">
    <cfRule type="cellIs" dxfId="1047" priority="360" operator="equal">
      <formula>"Probability"</formula>
    </cfRule>
  </conditionalFormatting>
  <conditionalFormatting sqref="AS86:AS89">
    <cfRule type="cellIs" dxfId="1046" priority="357" stopIfTrue="1" operator="equal">
      <formula>"AO3"</formula>
    </cfRule>
    <cfRule type="cellIs" dxfId="1045" priority="358" stopIfTrue="1" operator="equal">
      <formula>"AO2"</formula>
    </cfRule>
    <cfRule type="cellIs" dxfId="1044" priority="359" stopIfTrue="1" operator="equal">
      <formula>"AO1"</formula>
    </cfRule>
  </conditionalFormatting>
  <conditionalFormatting sqref="AS85">
    <cfRule type="cellIs" dxfId="1043" priority="354" stopIfTrue="1" operator="equal">
      <formula>"AO3"</formula>
    </cfRule>
    <cfRule type="cellIs" dxfId="1042" priority="355" stopIfTrue="1" operator="equal">
      <formula>"AO2"</formula>
    </cfRule>
    <cfRule type="cellIs" dxfId="1041" priority="356" stopIfTrue="1" operator="equal">
      <formula>"AO1"</formula>
    </cfRule>
  </conditionalFormatting>
  <conditionalFormatting sqref="AR101">
    <cfRule type="cellIs" dxfId="1040" priority="377" stopIfTrue="1" operator="equal">
      <formula>"Algebra"</formula>
    </cfRule>
    <cfRule type="cellIs" dxfId="1039" priority="378" stopIfTrue="1" operator="equal">
      <formula>"Number"</formula>
    </cfRule>
    <cfRule type="cellIs" dxfId="1038" priority="379" stopIfTrue="1" operator="equal">
      <formula>"Geometry and measures"</formula>
    </cfRule>
    <cfRule type="cellIs" dxfId="1037" priority="380" stopIfTrue="1" operator="equal">
      <formula>"Statistics"</formula>
    </cfRule>
  </conditionalFormatting>
  <conditionalFormatting sqref="AR101">
    <cfRule type="cellIs" dxfId="1036" priority="376" operator="equal">
      <formula>"RPR"</formula>
    </cfRule>
  </conditionalFormatting>
  <conditionalFormatting sqref="AR101">
    <cfRule type="cellIs" dxfId="1035" priority="375" operator="equal">
      <formula>"Probability"</formula>
    </cfRule>
  </conditionalFormatting>
  <conditionalFormatting sqref="AS108">
    <cfRule type="cellIs" dxfId="1034" priority="372" stopIfTrue="1" operator="equal">
      <formula>"AO3"</formula>
    </cfRule>
    <cfRule type="cellIs" dxfId="1033" priority="373" stopIfTrue="1" operator="equal">
      <formula>"AO2"</formula>
    </cfRule>
    <cfRule type="cellIs" dxfId="1032" priority="374" stopIfTrue="1" operator="equal">
      <formula>"AO1"</formula>
    </cfRule>
  </conditionalFormatting>
  <conditionalFormatting sqref="AR82:AR85">
    <cfRule type="cellIs" dxfId="1031" priority="368" stopIfTrue="1" operator="equal">
      <formula>"Algebra"</formula>
    </cfRule>
    <cfRule type="cellIs" dxfId="1030" priority="369" stopIfTrue="1" operator="equal">
      <formula>"Number"</formula>
    </cfRule>
    <cfRule type="cellIs" dxfId="1029" priority="370" stopIfTrue="1" operator="equal">
      <formula>"Geometry and measures"</formula>
    </cfRule>
    <cfRule type="cellIs" dxfId="1028" priority="371" stopIfTrue="1" operator="equal">
      <formula>"Statistics"</formula>
    </cfRule>
  </conditionalFormatting>
  <conditionalFormatting sqref="AR82:AR85">
    <cfRule type="cellIs" dxfId="1027" priority="367" operator="equal">
      <formula>"RPR"</formula>
    </cfRule>
  </conditionalFormatting>
  <conditionalFormatting sqref="AR82:AR85">
    <cfRule type="cellIs" dxfId="1026" priority="366" operator="equal">
      <formula>"Probability"</formula>
    </cfRule>
  </conditionalFormatting>
  <conditionalFormatting sqref="AR91:AR92">
    <cfRule type="cellIs" dxfId="1025" priority="350" stopIfTrue="1" operator="equal">
      <formula>"Algebra"</formula>
    </cfRule>
    <cfRule type="cellIs" dxfId="1024" priority="351" stopIfTrue="1" operator="equal">
      <formula>"Number"</formula>
    </cfRule>
    <cfRule type="cellIs" dxfId="1023" priority="352" stopIfTrue="1" operator="equal">
      <formula>"Geometry and measures"</formula>
    </cfRule>
    <cfRule type="cellIs" dxfId="1022" priority="353" stopIfTrue="1" operator="equal">
      <formula>"Statistics"</formula>
    </cfRule>
  </conditionalFormatting>
  <conditionalFormatting sqref="AR91:AR92">
    <cfRule type="cellIs" dxfId="1021" priority="349" operator="equal">
      <formula>"RPR"</formula>
    </cfRule>
  </conditionalFormatting>
  <conditionalFormatting sqref="AR91:AR92">
    <cfRule type="cellIs" dxfId="1020" priority="348" operator="equal">
      <formula>"Probability"</formula>
    </cfRule>
  </conditionalFormatting>
  <conditionalFormatting sqref="AS91:AS92">
    <cfRule type="cellIs" dxfId="1019" priority="345" stopIfTrue="1" operator="equal">
      <formula>"AO3"</formula>
    </cfRule>
    <cfRule type="cellIs" dxfId="1018" priority="346" stopIfTrue="1" operator="equal">
      <formula>"AO2"</formula>
    </cfRule>
    <cfRule type="cellIs" dxfId="1017" priority="347" stopIfTrue="1" operator="equal">
      <formula>"AO1"</formula>
    </cfRule>
  </conditionalFormatting>
  <conditionalFormatting sqref="AS90">
    <cfRule type="cellIs" dxfId="1016" priority="342" stopIfTrue="1" operator="equal">
      <formula>"AO3"</formula>
    </cfRule>
    <cfRule type="cellIs" dxfId="1015" priority="343" stopIfTrue="1" operator="equal">
      <formula>"AO2"</formula>
    </cfRule>
    <cfRule type="cellIs" dxfId="1014" priority="344" stopIfTrue="1" operator="equal">
      <formula>"AO1"</formula>
    </cfRule>
  </conditionalFormatting>
  <conditionalFormatting sqref="AR94">
    <cfRule type="cellIs" dxfId="1013" priority="338" stopIfTrue="1" operator="equal">
      <formula>"Algebra"</formula>
    </cfRule>
    <cfRule type="cellIs" dxfId="1012" priority="339" stopIfTrue="1" operator="equal">
      <formula>"Number"</formula>
    </cfRule>
    <cfRule type="cellIs" dxfId="1011" priority="340" stopIfTrue="1" operator="equal">
      <formula>"Geometry and measures"</formula>
    </cfRule>
    <cfRule type="cellIs" dxfId="1010" priority="341" stopIfTrue="1" operator="equal">
      <formula>"Statistics"</formula>
    </cfRule>
  </conditionalFormatting>
  <conditionalFormatting sqref="AR94">
    <cfRule type="cellIs" dxfId="1009" priority="337" operator="equal">
      <formula>"RPR"</formula>
    </cfRule>
  </conditionalFormatting>
  <conditionalFormatting sqref="AR94">
    <cfRule type="cellIs" dxfId="1008" priority="336" operator="equal">
      <formula>"Probability"</formula>
    </cfRule>
  </conditionalFormatting>
  <conditionalFormatting sqref="AS95">
    <cfRule type="cellIs" dxfId="1007" priority="333" stopIfTrue="1" operator="equal">
      <formula>"AO3"</formula>
    </cfRule>
    <cfRule type="cellIs" dxfId="1006" priority="334" stopIfTrue="1" operator="equal">
      <formula>"AO2"</formula>
    </cfRule>
    <cfRule type="cellIs" dxfId="1005" priority="335" stopIfTrue="1" operator="equal">
      <formula>"AO1"</formula>
    </cfRule>
  </conditionalFormatting>
  <conditionalFormatting sqref="AR95">
    <cfRule type="cellIs" dxfId="1004" priority="329" stopIfTrue="1" operator="equal">
      <formula>"Algebra"</formula>
    </cfRule>
    <cfRule type="cellIs" dxfId="1003" priority="330" stopIfTrue="1" operator="equal">
      <formula>"Number"</formula>
    </cfRule>
    <cfRule type="cellIs" dxfId="1002" priority="331" stopIfTrue="1" operator="equal">
      <formula>"Geometry and measures"</formula>
    </cfRule>
    <cfRule type="cellIs" dxfId="1001" priority="332" stopIfTrue="1" operator="equal">
      <formula>"Statistics"</formula>
    </cfRule>
  </conditionalFormatting>
  <conditionalFormatting sqref="AR95">
    <cfRule type="cellIs" dxfId="1000" priority="328" operator="equal">
      <formula>"RPR"</formula>
    </cfRule>
  </conditionalFormatting>
  <conditionalFormatting sqref="AR95">
    <cfRule type="cellIs" dxfId="999" priority="327" operator="equal">
      <formula>"Probability"</formula>
    </cfRule>
  </conditionalFormatting>
  <conditionalFormatting sqref="AR98">
    <cfRule type="cellIs" dxfId="998" priority="323" stopIfTrue="1" operator="equal">
      <formula>"Algebra"</formula>
    </cfRule>
    <cfRule type="cellIs" dxfId="997" priority="324" stopIfTrue="1" operator="equal">
      <formula>"Number"</formula>
    </cfRule>
    <cfRule type="cellIs" dxfId="996" priority="325" stopIfTrue="1" operator="equal">
      <formula>"Geometry and measures"</formula>
    </cfRule>
    <cfRule type="cellIs" dxfId="995" priority="326" stopIfTrue="1" operator="equal">
      <formula>"Statistics"</formula>
    </cfRule>
  </conditionalFormatting>
  <conditionalFormatting sqref="AR98">
    <cfRule type="cellIs" dxfId="994" priority="322" operator="equal">
      <formula>"RPR"</formula>
    </cfRule>
  </conditionalFormatting>
  <conditionalFormatting sqref="AR98">
    <cfRule type="cellIs" dxfId="993" priority="321" operator="equal">
      <formula>"Probability"</formula>
    </cfRule>
  </conditionalFormatting>
  <conditionalFormatting sqref="AR100">
    <cfRule type="cellIs" dxfId="992" priority="317" stopIfTrue="1" operator="equal">
      <formula>"Algebra"</formula>
    </cfRule>
    <cfRule type="cellIs" dxfId="991" priority="318" stopIfTrue="1" operator="equal">
      <formula>"Number"</formula>
    </cfRule>
    <cfRule type="cellIs" dxfId="990" priority="319" stopIfTrue="1" operator="equal">
      <formula>"Geometry and measures"</formula>
    </cfRule>
    <cfRule type="cellIs" dxfId="989" priority="320" stopIfTrue="1" operator="equal">
      <formula>"Statistics"</formula>
    </cfRule>
  </conditionalFormatting>
  <conditionalFormatting sqref="AR100">
    <cfRule type="cellIs" dxfId="988" priority="316" operator="equal">
      <formula>"RPR"</formula>
    </cfRule>
  </conditionalFormatting>
  <conditionalFormatting sqref="AR100">
    <cfRule type="cellIs" dxfId="987" priority="315" operator="equal">
      <formula>"Probability"</formula>
    </cfRule>
  </conditionalFormatting>
  <conditionalFormatting sqref="AR93">
    <cfRule type="cellIs" dxfId="986" priority="311" stopIfTrue="1" operator="equal">
      <formula>"Algebra"</formula>
    </cfRule>
    <cfRule type="cellIs" dxfId="985" priority="312" stopIfTrue="1" operator="equal">
      <formula>"Number"</formula>
    </cfRule>
    <cfRule type="cellIs" dxfId="984" priority="313" stopIfTrue="1" operator="equal">
      <formula>"Geometry and measures"</formula>
    </cfRule>
    <cfRule type="cellIs" dxfId="983" priority="314" stopIfTrue="1" operator="equal">
      <formula>"Statistics"</formula>
    </cfRule>
  </conditionalFormatting>
  <conditionalFormatting sqref="AR93">
    <cfRule type="cellIs" dxfId="982" priority="310" operator="equal">
      <formula>"RPR"</formula>
    </cfRule>
  </conditionalFormatting>
  <conditionalFormatting sqref="AR93">
    <cfRule type="cellIs" dxfId="981" priority="309" operator="equal">
      <formula>"Probability"</formula>
    </cfRule>
  </conditionalFormatting>
  <conditionalFormatting sqref="AR103">
    <cfRule type="cellIs" dxfId="980" priority="305" stopIfTrue="1" operator="equal">
      <formula>"Algebra"</formula>
    </cfRule>
    <cfRule type="cellIs" dxfId="979" priority="306" stopIfTrue="1" operator="equal">
      <formula>"Number"</formula>
    </cfRule>
    <cfRule type="cellIs" dxfId="978" priority="307" stopIfTrue="1" operator="equal">
      <formula>"Geometry and measures"</formula>
    </cfRule>
    <cfRule type="cellIs" dxfId="977" priority="308" stopIfTrue="1" operator="equal">
      <formula>"Statistics"</formula>
    </cfRule>
  </conditionalFormatting>
  <conditionalFormatting sqref="AR103">
    <cfRule type="cellIs" dxfId="976" priority="304" operator="equal">
      <formula>"RPR"</formula>
    </cfRule>
  </conditionalFormatting>
  <conditionalFormatting sqref="AR103">
    <cfRule type="cellIs" dxfId="975" priority="303" operator="equal">
      <formula>"Probability"</formula>
    </cfRule>
  </conditionalFormatting>
  <conditionalFormatting sqref="AR106">
    <cfRule type="cellIs" dxfId="974" priority="299" stopIfTrue="1" operator="equal">
      <formula>"Algebra"</formula>
    </cfRule>
    <cfRule type="cellIs" dxfId="973" priority="300" stopIfTrue="1" operator="equal">
      <formula>"Number"</formula>
    </cfRule>
    <cfRule type="cellIs" dxfId="972" priority="301" stopIfTrue="1" operator="equal">
      <formula>"Geometry and measures"</formula>
    </cfRule>
    <cfRule type="cellIs" dxfId="971" priority="302" stopIfTrue="1" operator="equal">
      <formula>"Statistics"</formula>
    </cfRule>
  </conditionalFormatting>
  <conditionalFormatting sqref="AR106">
    <cfRule type="cellIs" dxfId="970" priority="298" operator="equal">
      <formula>"RPR"</formula>
    </cfRule>
  </conditionalFormatting>
  <conditionalFormatting sqref="AR106">
    <cfRule type="cellIs" dxfId="969" priority="297" operator="equal">
      <formula>"Probability"</formula>
    </cfRule>
  </conditionalFormatting>
  <conditionalFormatting sqref="AS97">
    <cfRule type="cellIs" dxfId="968" priority="294" stopIfTrue="1" operator="equal">
      <formula>"AO3"</formula>
    </cfRule>
    <cfRule type="cellIs" dxfId="967" priority="295" stopIfTrue="1" operator="equal">
      <formula>"AO2"</formula>
    </cfRule>
    <cfRule type="cellIs" dxfId="966" priority="296" stopIfTrue="1" operator="equal">
      <formula>"AO1"</formula>
    </cfRule>
  </conditionalFormatting>
  <conditionalFormatting sqref="AS99:AS101">
    <cfRule type="cellIs" dxfId="965" priority="291" stopIfTrue="1" operator="equal">
      <formula>"AO3"</formula>
    </cfRule>
    <cfRule type="cellIs" dxfId="964" priority="292" stopIfTrue="1" operator="equal">
      <formula>"AO2"</formula>
    </cfRule>
    <cfRule type="cellIs" dxfId="963" priority="293" stopIfTrue="1" operator="equal">
      <formula>"AO1"</formula>
    </cfRule>
  </conditionalFormatting>
  <conditionalFormatting sqref="AS111">
    <cfRule type="cellIs" dxfId="962" priority="285" stopIfTrue="1" operator="equal">
      <formula>"AO3"</formula>
    </cfRule>
    <cfRule type="cellIs" dxfId="961" priority="286" stopIfTrue="1" operator="equal">
      <formula>"AO2"</formula>
    </cfRule>
    <cfRule type="cellIs" dxfId="960" priority="287" stopIfTrue="1" operator="equal">
      <formula>"AO1"</formula>
    </cfRule>
  </conditionalFormatting>
  <conditionalFormatting sqref="AR96">
    <cfRule type="cellIs" dxfId="959" priority="281" stopIfTrue="1" operator="equal">
      <formula>"Algebra"</formula>
    </cfRule>
    <cfRule type="cellIs" dxfId="958" priority="282" stopIfTrue="1" operator="equal">
      <formula>"Number"</formula>
    </cfRule>
    <cfRule type="cellIs" dxfId="957" priority="283" stopIfTrue="1" operator="equal">
      <formula>"Geometry and measures"</formula>
    </cfRule>
    <cfRule type="cellIs" dxfId="956" priority="284" stopIfTrue="1" operator="equal">
      <formula>"Statistics"</formula>
    </cfRule>
  </conditionalFormatting>
  <conditionalFormatting sqref="AR96">
    <cfRule type="cellIs" dxfId="955" priority="280" operator="equal">
      <formula>"RPR"</formula>
    </cfRule>
  </conditionalFormatting>
  <conditionalFormatting sqref="AR96">
    <cfRule type="cellIs" dxfId="954" priority="279" operator="equal">
      <formula>"Probability"</formula>
    </cfRule>
  </conditionalFormatting>
  <conditionalFormatting sqref="AR105">
    <cfRule type="cellIs" dxfId="953" priority="275" stopIfTrue="1" operator="equal">
      <formula>"Algebra"</formula>
    </cfRule>
    <cfRule type="cellIs" dxfId="952" priority="276" stopIfTrue="1" operator="equal">
      <formula>"Number"</formula>
    </cfRule>
    <cfRule type="cellIs" dxfId="951" priority="277" stopIfTrue="1" operator="equal">
      <formula>"Geometry and measures"</formula>
    </cfRule>
    <cfRule type="cellIs" dxfId="950" priority="278" stopIfTrue="1" operator="equal">
      <formula>"Statistics"</formula>
    </cfRule>
  </conditionalFormatting>
  <conditionalFormatting sqref="AR105">
    <cfRule type="cellIs" dxfId="949" priority="274" operator="equal">
      <formula>"RPR"</formula>
    </cfRule>
  </conditionalFormatting>
  <conditionalFormatting sqref="AR105">
    <cfRule type="cellIs" dxfId="948" priority="273" operator="equal">
      <formula>"Probability"</formula>
    </cfRule>
  </conditionalFormatting>
  <conditionalFormatting sqref="AS84">
    <cfRule type="cellIs" dxfId="947" priority="270" stopIfTrue="1" operator="equal">
      <formula>"AO3"</formula>
    </cfRule>
    <cfRule type="cellIs" dxfId="946" priority="271" stopIfTrue="1" operator="equal">
      <formula>"AO2"</formula>
    </cfRule>
    <cfRule type="cellIs" dxfId="945" priority="272" stopIfTrue="1" operator="equal">
      <formula>"AO1"</formula>
    </cfRule>
  </conditionalFormatting>
  <conditionalFormatting sqref="AS93:AS94">
    <cfRule type="cellIs" dxfId="944" priority="267" stopIfTrue="1" operator="equal">
      <formula>"AO3"</formula>
    </cfRule>
    <cfRule type="cellIs" dxfId="943" priority="268" stopIfTrue="1" operator="equal">
      <formula>"AO2"</formula>
    </cfRule>
    <cfRule type="cellIs" dxfId="942" priority="269" stopIfTrue="1" operator="equal">
      <formula>"AO1"</formula>
    </cfRule>
  </conditionalFormatting>
  <conditionalFormatting sqref="AS96">
    <cfRule type="cellIs" dxfId="941" priority="264" stopIfTrue="1" operator="equal">
      <formula>"AO3"</formula>
    </cfRule>
    <cfRule type="cellIs" dxfId="940" priority="265" stopIfTrue="1" operator="equal">
      <formula>"AO2"</formula>
    </cfRule>
    <cfRule type="cellIs" dxfId="939" priority="266" stopIfTrue="1" operator="equal">
      <formula>"AO1"</formula>
    </cfRule>
  </conditionalFormatting>
  <conditionalFormatting sqref="AS98">
    <cfRule type="cellIs" dxfId="938" priority="261" stopIfTrue="1" operator="equal">
      <formula>"AO3"</formula>
    </cfRule>
    <cfRule type="cellIs" dxfId="937" priority="262" stopIfTrue="1" operator="equal">
      <formula>"AO2"</formula>
    </cfRule>
    <cfRule type="cellIs" dxfId="936" priority="263" stopIfTrue="1" operator="equal">
      <formula>"AO1"</formula>
    </cfRule>
  </conditionalFormatting>
  <conditionalFormatting sqref="AS102">
    <cfRule type="cellIs" dxfId="935" priority="258" stopIfTrue="1" operator="equal">
      <formula>"AO3"</formula>
    </cfRule>
    <cfRule type="cellIs" dxfId="934" priority="259" stopIfTrue="1" operator="equal">
      <formula>"AO2"</formula>
    </cfRule>
    <cfRule type="cellIs" dxfId="933" priority="260" stopIfTrue="1" operator="equal">
      <formula>"AO1"</formula>
    </cfRule>
  </conditionalFormatting>
  <conditionalFormatting sqref="AS103">
    <cfRule type="cellIs" dxfId="932" priority="255" stopIfTrue="1" operator="equal">
      <formula>"AO3"</formula>
    </cfRule>
    <cfRule type="cellIs" dxfId="931" priority="256" stopIfTrue="1" operator="equal">
      <formula>"AO2"</formula>
    </cfRule>
    <cfRule type="cellIs" dxfId="930" priority="257" stopIfTrue="1" operator="equal">
      <formula>"AO1"</formula>
    </cfRule>
  </conditionalFormatting>
  <conditionalFormatting sqref="AS105">
    <cfRule type="cellIs" dxfId="929" priority="252" stopIfTrue="1" operator="equal">
      <formula>"AO3"</formula>
    </cfRule>
    <cfRule type="cellIs" dxfId="928" priority="253" stopIfTrue="1" operator="equal">
      <formula>"AO2"</formula>
    </cfRule>
    <cfRule type="cellIs" dxfId="927" priority="254" stopIfTrue="1" operator="equal">
      <formula>"AO1"</formula>
    </cfRule>
  </conditionalFormatting>
  <conditionalFormatting sqref="AS106">
    <cfRule type="cellIs" dxfId="926" priority="249" stopIfTrue="1" operator="equal">
      <formula>"AO3"</formula>
    </cfRule>
    <cfRule type="cellIs" dxfId="925" priority="250" stopIfTrue="1" operator="equal">
      <formula>"AO2"</formula>
    </cfRule>
    <cfRule type="cellIs" dxfId="924" priority="251" stopIfTrue="1" operator="equal">
      <formula>"AO1"</formula>
    </cfRule>
  </conditionalFormatting>
  <conditionalFormatting sqref="AS107">
    <cfRule type="cellIs" dxfId="923" priority="246" stopIfTrue="1" operator="equal">
      <formula>"AO3"</formula>
    </cfRule>
    <cfRule type="cellIs" dxfId="922" priority="247" stopIfTrue="1" operator="equal">
      <formula>"AO2"</formula>
    </cfRule>
    <cfRule type="cellIs" dxfId="921" priority="248" stopIfTrue="1" operator="equal">
      <formula>"AO1"</formula>
    </cfRule>
  </conditionalFormatting>
  <conditionalFormatting sqref="AS110">
    <cfRule type="cellIs" dxfId="920" priority="243" stopIfTrue="1" operator="equal">
      <formula>"AO3"</formula>
    </cfRule>
    <cfRule type="cellIs" dxfId="919" priority="244" stopIfTrue="1" operator="equal">
      <formula>"AO2"</formula>
    </cfRule>
    <cfRule type="cellIs" dxfId="918" priority="245" stopIfTrue="1" operator="equal">
      <formula>"AO1"</formula>
    </cfRule>
  </conditionalFormatting>
  <conditionalFormatting sqref="AS112">
    <cfRule type="cellIs" dxfId="917" priority="240" stopIfTrue="1" operator="equal">
      <formula>"AO3"</formula>
    </cfRule>
    <cfRule type="cellIs" dxfId="916" priority="241" stopIfTrue="1" operator="equal">
      <formula>"AO2"</formula>
    </cfRule>
    <cfRule type="cellIs" dxfId="915" priority="242" stopIfTrue="1" operator="equal">
      <formula>"AO1"</formula>
    </cfRule>
  </conditionalFormatting>
  <conditionalFormatting sqref="AR143">
    <cfRule type="cellIs" dxfId="914" priority="230" stopIfTrue="1" operator="equal">
      <formula>"Algebra"</formula>
    </cfRule>
    <cfRule type="cellIs" dxfId="913" priority="231" stopIfTrue="1" operator="equal">
      <formula>"Number"</formula>
    </cfRule>
    <cfRule type="cellIs" dxfId="912" priority="232" stopIfTrue="1" operator="equal">
      <formula>"Geometry and measures"</formula>
    </cfRule>
    <cfRule type="cellIs" dxfId="911" priority="233" stopIfTrue="1" operator="equal">
      <formula>"Statistics"</formula>
    </cfRule>
  </conditionalFormatting>
  <conditionalFormatting sqref="AR143">
    <cfRule type="cellIs" dxfId="910" priority="229" operator="equal">
      <formula>"RPR"</formula>
    </cfRule>
  </conditionalFormatting>
  <conditionalFormatting sqref="AR143">
    <cfRule type="cellIs" dxfId="909" priority="228" operator="equal">
      <formula>"Probability"</formula>
    </cfRule>
  </conditionalFormatting>
  <conditionalFormatting sqref="AR136">
    <cfRule type="cellIs" dxfId="908" priority="224" stopIfTrue="1" operator="equal">
      <formula>"Algebra"</formula>
    </cfRule>
    <cfRule type="cellIs" dxfId="907" priority="225" stopIfTrue="1" operator="equal">
      <formula>"Number"</formula>
    </cfRule>
    <cfRule type="cellIs" dxfId="906" priority="226" stopIfTrue="1" operator="equal">
      <formula>"Geometry and measures"</formula>
    </cfRule>
    <cfRule type="cellIs" dxfId="905" priority="227" stopIfTrue="1" operator="equal">
      <formula>"Statistics"</formula>
    </cfRule>
  </conditionalFormatting>
  <conditionalFormatting sqref="AR136">
    <cfRule type="cellIs" dxfId="904" priority="223" operator="equal">
      <formula>"RPR"</formula>
    </cfRule>
  </conditionalFormatting>
  <conditionalFormatting sqref="AR136">
    <cfRule type="cellIs" dxfId="903" priority="222" operator="equal">
      <formula>"Probability"</formula>
    </cfRule>
  </conditionalFormatting>
  <conditionalFormatting sqref="AR124:AR126">
    <cfRule type="cellIs" dxfId="902" priority="218" stopIfTrue="1" operator="equal">
      <formula>"Algebra"</formula>
    </cfRule>
    <cfRule type="cellIs" dxfId="901" priority="219" stopIfTrue="1" operator="equal">
      <formula>"Number"</formula>
    </cfRule>
    <cfRule type="cellIs" dxfId="900" priority="220" stopIfTrue="1" operator="equal">
      <formula>"Geometry and measures"</formula>
    </cfRule>
    <cfRule type="cellIs" dxfId="899" priority="221" stopIfTrue="1" operator="equal">
      <formula>"Statistics"</formula>
    </cfRule>
  </conditionalFormatting>
  <conditionalFormatting sqref="AR124:AR126">
    <cfRule type="cellIs" dxfId="898" priority="217" operator="equal">
      <formula>"RPR"</formula>
    </cfRule>
  </conditionalFormatting>
  <conditionalFormatting sqref="AR124:AR126">
    <cfRule type="cellIs" dxfId="897" priority="216" operator="equal">
      <formula>"Probability"</formula>
    </cfRule>
  </conditionalFormatting>
  <conditionalFormatting sqref="AR127:AR128">
    <cfRule type="cellIs" dxfId="896" priority="212" stopIfTrue="1" operator="equal">
      <formula>"Algebra"</formula>
    </cfRule>
    <cfRule type="cellIs" dxfId="895" priority="213" stopIfTrue="1" operator="equal">
      <formula>"Number"</formula>
    </cfRule>
    <cfRule type="cellIs" dxfId="894" priority="214" stopIfTrue="1" operator="equal">
      <formula>"Geometry and measures"</formula>
    </cfRule>
    <cfRule type="cellIs" dxfId="893" priority="215" stopIfTrue="1" operator="equal">
      <formula>"Statistics"</formula>
    </cfRule>
  </conditionalFormatting>
  <conditionalFormatting sqref="AR127:AR128">
    <cfRule type="cellIs" dxfId="892" priority="211" operator="equal">
      <formula>"RPR"</formula>
    </cfRule>
  </conditionalFormatting>
  <conditionalFormatting sqref="AR127:AR128">
    <cfRule type="cellIs" dxfId="891" priority="210" operator="equal">
      <formula>"Probability"</formula>
    </cfRule>
  </conditionalFormatting>
  <conditionalFormatting sqref="AR114:AR115 AR117">
    <cfRule type="cellIs" dxfId="890" priority="152" stopIfTrue="1" operator="equal">
      <formula>"Algebra"</formula>
    </cfRule>
    <cfRule type="cellIs" dxfId="889" priority="153" stopIfTrue="1" operator="equal">
      <formula>"Number"</formula>
    </cfRule>
    <cfRule type="cellIs" dxfId="888" priority="154" stopIfTrue="1" operator="equal">
      <formula>"Geometry and measures"</formula>
    </cfRule>
    <cfRule type="cellIs" dxfId="887" priority="155" stopIfTrue="1" operator="equal">
      <formula>"Statistics"</formula>
    </cfRule>
  </conditionalFormatting>
  <conditionalFormatting sqref="AR114:AR115 AR117">
    <cfRule type="cellIs" dxfId="886" priority="151" operator="equal">
      <formula>"RPR"</formula>
    </cfRule>
  </conditionalFormatting>
  <conditionalFormatting sqref="AR114:AR115 AR117">
    <cfRule type="cellIs" dxfId="885" priority="150" operator="equal">
      <formula>"Probability"</formula>
    </cfRule>
  </conditionalFormatting>
  <conditionalFormatting sqref="AS115">
    <cfRule type="cellIs" dxfId="884" priority="132" stopIfTrue="1" operator="equal">
      <formula>"AO3"</formula>
    </cfRule>
    <cfRule type="cellIs" dxfId="883" priority="133" stopIfTrue="1" operator="equal">
      <formula>"AO2"</formula>
    </cfRule>
    <cfRule type="cellIs" dxfId="882" priority="134" stopIfTrue="1" operator="equal">
      <formula>"AO1"</formula>
    </cfRule>
  </conditionalFormatting>
  <conditionalFormatting sqref="AS117">
    <cfRule type="cellIs" dxfId="881" priority="129" stopIfTrue="1" operator="equal">
      <formula>"AO3"</formula>
    </cfRule>
    <cfRule type="cellIs" dxfId="880" priority="130" stopIfTrue="1" operator="equal">
      <formula>"AO2"</formula>
    </cfRule>
    <cfRule type="cellIs" dxfId="879" priority="131" stopIfTrue="1" operator="equal">
      <formula>"AO1"</formula>
    </cfRule>
  </conditionalFormatting>
  <conditionalFormatting sqref="AS118">
    <cfRule type="cellIs" dxfId="878" priority="126" stopIfTrue="1" operator="equal">
      <formula>"AO3"</formula>
    </cfRule>
    <cfRule type="cellIs" dxfId="877" priority="127" stopIfTrue="1" operator="equal">
      <formula>"AO2"</formula>
    </cfRule>
    <cfRule type="cellIs" dxfId="876" priority="128" stopIfTrue="1" operator="equal">
      <formula>"AO1"</formula>
    </cfRule>
  </conditionalFormatting>
  <conditionalFormatting sqref="AR116">
    <cfRule type="cellIs" dxfId="875" priority="122" stopIfTrue="1" operator="equal">
      <formula>"Algebra"</formula>
    </cfRule>
    <cfRule type="cellIs" dxfId="874" priority="123" stopIfTrue="1" operator="equal">
      <formula>"Number"</formula>
    </cfRule>
    <cfRule type="cellIs" dxfId="873" priority="124" stopIfTrue="1" operator="equal">
      <formula>"Geometry and measures"</formula>
    </cfRule>
    <cfRule type="cellIs" dxfId="872" priority="125" stopIfTrue="1" operator="equal">
      <formula>"Statistics"</formula>
    </cfRule>
  </conditionalFormatting>
  <conditionalFormatting sqref="AR116">
    <cfRule type="cellIs" dxfId="871" priority="121" operator="equal">
      <formula>"RPR"</formula>
    </cfRule>
  </conditionalFormatting>
  <conditionalFormatting sqref="AR116">
    <cfRule type="cellIs" dxfId="870" priority="120" operator="equal">
      <formula>"Probability"</formula>
    </cfRule>
  </conditionalFormatting>
  <conditionalFormatting sqref="AS140">
    <cfRule type="cellIs" dxfId="869" priority="159" stopIfTrue="1" operator="equal">
      <formula>"AO3"</formula>
    </cfRule>
    <cfRule type="cellIs" dxfId="868" priority="160" stopIfTrue="1" operator="equal">
      <formula>"AO2"</formula>
    </cfRule>
    <cfRule type="cellIs" dxfId="867" priority="161" stopIfTrue="1" operator="equal">
      <formula>"AO1"</formula>
    </cfRule>
  </conditionalFormatting>
  <conditionalFormatting sqref="AR130">
    <cfRule type="cellIs" dxfId="866" priority="206" stopIfTrue="1" operator="equal">
      <formula>"Algebra"</formula>
    </cfRule>
    <cfRule type="cellIs" dxfId="865" priority="207" stopIfTrue="1" operator="equal">
      <formula>"Number"</formula>
    </cfRule>
    <cfRule type="cellIs" dxfId="864" priority="208" stopIfTrue="1" operator="equal">
      <formula>"Geometry and measures"</formula>
    </cfRule>
    <cfRule type="cellIs" dxfId="863" priority="209" stopIfTrue="1" operator="equal">
      <formula>"Statistics"</formula>
    </cfRule>
  </conditionalFormatting>
  <conditionalFormatting sqref="AR130">
    <cfRule type="cellIs" dxfId="862" priority="205" operator="equal">
      <formula>"RPR"</formula>
    </cfRule>
  </conditionalFormatting>
  <conditionalFormatting sqref="AR130">
    <cfRule type="cellIs" dxfId="861" priority="204" operator="equal">
      <formula>"Probability"</formula>
    </cfRule>
  </conditionalFormatting>
  <conditionalFormatting sqref="AR129">
    <cfRule type="cellIs" dxfId="860" priority="200" stopIfTrue="1" operator="equal">
      <formula>"Algebra"</formula>
    </cfRule>
    <cfRule type="cellIs" dxfId="859" priority="201" stopIfTrue="1" operator="equal">
      <formula>"Number"</formula>
    </cfRule>
    <cfRule type="cellIs" dxfId="858" priority="202" stopIfTrue="1" operator="equal">
      <formula>"Geometry and measures"</formula>
    </cfRule>
    <cfRule type="cellIs" dxfId="857" priority="203" stopIfTrue="1" operator="equal">
      <formula>"Statistics"</formula>
    </cfRule>
  </conditionalFormatting>
  <conditionalFormatting sqref="AR129">
    <cfRule type="cellIs" dxfId="856" priority="199" operator="equal">
      <formula>"RPR"</formula>
    </cfRule>
  </conditionalFormatting>
  <conditionalFormatting sqref="AR129">
    <cfRule type="cellIs" dxfId="855" priority="198" operator="equal">
      <formula>"Probability"</formula>
    </cfRule>
  </conditionalFormatting>
  <conditionalFormatting sqref="AR133:AR135">
    <cfRule type="cellIs" dxfId="854" priority="194" stopIfTrue="1" operator="equal">
      <formula>"Algebra"</formula>
    </cfRule>
    <cfRule type="cellIs" dxfId="853" priority="195" stopIfTrue="1" operator="equal">
      <formula>"Number"</formula>
    </cfRule>
    <cfRule type="cellIs" dxfId="852" priority="196" stopIfTrue="1" operator="equal">
      <formula>"Geometry and measures"</formula>
    </cfRule>
    <cfRule type="cellIs" dxfId="851" priority="197" stopIfTrue="1" operator="equal">
      <formula>"Statistics"</formula>
    </cfRule>
  </conditionalFormatting>
  <conditionalFormatting sqref="AR133:AR135">
    <cfRule type="cellIs" dxfId="850" priority="193" operator="equal">
      <formula>"RPR"</formula>
    </cfRule>
  </conditionalFormatting>
  <conditionalFormatting sqref="AR133:AR135">
    <cfRule type="cellIs" dxfId="849" priority="192" operator="equal">
      <formula>"Probability"</formula>
    </cfRule>
  </conditionalFormatting>
  <conditionalFormatting sqref="AR138">
    <cfRule type="cellIs" dxfId="848" priority="188" stopIfTrue="1" operator="equal">
      <formula>"Algebra"</formula>
    </cfRule>
    <cfRule type="cellIs" dxfId="847" priority="189" stopIfTrue="1" operator="equal">
      <formula>"Number"</formula>
    </cfRule>
    <cfRule type="cellIs" dxfId="846" priority="190" stopIfTrue="1" operator="equal">
      <formula>"Geometry and measures"</formula>
    </cfRule>
    <cfRule type="cellIs" dxfId="845" priority="191" stopIfTrue="1" operator="equal">
      <formula>"Statistics"</formula>
    </cfRule>
  </conditionalFormatting>
  <conditionalFormatting sqref="AR138">
    <cfRule type="cellIs" dxfId="844" priority="187" operator="equal">
      <formula>"RPR"</formula>
    </cfRule>
  </conditionalFormatting>
  <conditionalFormatting sqref="AR138">
    <cfRule type="cellIs" dxfId="843" priority="186" operator="equal">
      <formula>"Probability"</formula>
    </cfRule>
  </conditionalFormatting>
  <conditionalFormatting sqref="AR142">
    <cfRule type="cellIs" dxfId="842" priority="182" stopIfTrue="1" operator="equal">
      <formula>"Algebra"</formula>
    </cfRule>
    <cfRule type="cellIs" dxfId="841" priority="183" stopIfTrue="1" operator="equal">
      <formula>"Number"</formula>
    </cfRule>
    <cfRule type="cellIs" dxfId="840" priority="184" stopIfTrue="1" operator="equal">
      <formula>"Geometry and measures"</formula>
    </cfRule>
    <cfRule type="cellIs" dxfId="839" priority="185" stopIfTrue="1" operator="equal">
      <formula>"Statistics"</formula>
    </cfRule>
  </conditionalFormatting>
  <conditionalFormatting sqref="AR142">
    <cfRule type="cellIs" dxfId="838" priority="181" operator="equal">
      <formula>"RPR"</formula>
    </cfRule>
  </conditionalFormatting>
  <conditionalFormatting sqref="AR142">
    <cfRule type="cellIs" dxfId="837" priority="180" operator="equal">
      <formula>"Probability"</formula>
    </cfRule>
  </conditionalFormatting>
  <conditionalFormatting sqref="AS128">
    <cfRule type="cellIs" dxfId="836" priority="51" stopIfTrue="1" operator="equal">
      <formula>"AO3"</formula>
    </cfRule>
    <cfRule type="cellIs" dxfId="835" priority="52" stopIfTrue="1" operator="equal">
      <formula>"AO2"</formula>
    </cfRule>
    <cfRule type="cellIs" dxfId="834" priority="53" stopIfTrue="1" operator="equal">
      <formula>"AO1"</formula>
    </cfRule>
  </conditionalFormatting>
  <conditionalFormatting sqref="AS126">
    <cfRule type="cellIs" dxfId="833" priority="177" stopIfTrue="1" operator="equal">
      <formula>"AO3"</formula>
    </cfRule>
    <cfRule type="cellIs" dxfId="832" priority="178" stopIfTrue="1" operator="equal">
      <formula>"AO2"</formula>
    </cfRule>
    <cfRule type="cellIs" dxfId="831" priority="179" stopIfTrue="1" operator="equal">
      <formula>"AO1"</formula>
    </cfRule>
  </conditionalFormatting>
  <conditionalFormatting sqref="AS127">
    <cfRule type="cellIs" dxfId="830" priority="174" stopIfTrue="1" operator="equal">
      <formula>"AO3"</formula>
    </cfRule>
    <cfRule type="cellIs" dxfId="829" priority="175" stopIfTrue="1" operator="equal">
      <formula>"AO2"</formula>
    </cfRule>
    <cfRule type="cellIs" dxfId="828" priority="176" stopIfTrue="1" operator="equal">
      <formula>"AO1"</formula>
    </cfRule>
  </conditionalFormatting>
  <conditionalFormatting sqref="AS133">
    <cfRule type="cellIs" dxfId="827" priority="171" stopIfTrue="1" operator="equal">
      <formula>"AO3"</formula>
    </cfRule>
    <cfRule type="cellIs" dxfId="826" priority="172" stopIfTrue="1" operator="equal">
      <formula>"AO2"</formula>
    </cfRule>
    <cfRule type="cellIs" dxfId="825" priority="173" stopIfTrue="1" operator="equal">
      <formula>"AO1"</formula>
    </cfRule>
  </conditionalFormatting>
  <conditionalFormatting sqref="AS134">
    <cfRule type="cellIs" dxfId="824" priority="168" stopIfTrue="1" operator="equal">
      <formula>"AO3"</formula>
    </cfRule>
    <cfRule type="cellIs" dxfId="823" priority="169" stopIfTrue="1" operator="equal">
      <formula>"AO2"</formula>
    </cfRule>
    <cfRule type="cellIs" dxfId="822" priority="170" stopIfTrue="1" operator="equal">
      <formula>"AO1"</formula>
    </cfRule>
  </conditionalFormatting>
  <conditionalFormatting sqref="AS139">
    <cfRule type="cellIs" dxfId="821" priority="165" stopIfTrue="1" operator="equal">
      <formula>"AO3"</formula>
    </cfRule>
    <cfRule type="cellIs" dxfId="820" priority="166" stopIfTrue="1" operator="equal">
      <formula>"AO2"</formula>
    </cfRule>
    <cfRule type="cellIs" dxfId="819" priority="167" stopIfTrue="1" operator="equal">
      <formula>"AO1"</formula>
    </cfRule>
  </conditionalFormatting>
  <conditionalFormatting sqref="AS141">
    <cfRule type="cellIs" dxfId="818" priority="156" stopIfTrue="1" operator="equal">
      <formula>"AO3"</formula>
    </cfRule>
    <cfRule type="cellIs" dxfId="817" priority="157" stopIfTrue="1" operator="equal">
      <formula>"AO2"</formula>
    </cfRule>
    <cfRule type="cellIs" dxfId="816" priority="158" stopIfTrue="1" operator="equal">
      <formula>"AO1"</formula>
    </cfRule>
  </conditionalFormatting>
  <conditionalFormatting sqref="AR119">
    <cfRule type="cellIs" dxfId="815" priority="146" stopIfTrue="1" operator="equal">
      <formula>"Algebra"</formula>
    </cfRule>
    <cfRule type="cellIs" dxfId="814" priority="147" stopIfTrue="1" operator="equal">
      <formula>"Number"</formula>
    </cfRule>
    <cfRule type="cellIs" dxfId="813" priority="148" stopIfTrue="1" operator="equal">
      <formula>"Geometry and measures"</formula>
    </cfRule>
    <cfRule type="cellIs" dxfId="812" priority="149" stopIfTrue="1" operator="equal">
      <formula>"Statistics"</formula>
    </cfRule>
  </conditionalFormatting>
  <conditionalFormatting sqref="AR119">
    <cfRule type="cellIs" dxfId="811" priority="145" operator="equal">
      <formula>"RPR"</formula>
    </cfRule>
  </conditionalFormatting>
  <conditionalFormatting sqref="AR119">
    <cfRule type="cellIs" dxfId="810" priority="144" operator="equal">
      <formula>"Probability"</formula>
    </cfRule>
  </conditionalFormatting>
  <conditionalFormatting sqref="AR118">
    <cfRule type="cellIs" dxfId="809" priority="140" stopIfTrue="1" operator="equal">
      <formula>"Algebra"</formula>
    </cfRule>
    <cfRule type="cellIs" dxfId="808" priority="141" stopIfTrue="1" operator="equal">
      <formula>"Number"</formula>
    </cfRule>
    <cfRule type="cellIs" dxfId="807" priority="142" stopIfTrue="1" operator="equal">
      <formula>"Geometry and measures"</formula>
    </cfRule>
    <cfRule type="cellIs" dxfId="806" priority="143" stopIfTrue="1" operator="equal">
      <formula>"Statistics"</formula>
    </cfRule>
  </conditionalFormatting>
  <conditionalFormatting sqref="AR118">
    <cfRule type="cellIs" dxfId="805" priority="139" operator="equal">
      <formula>"RPR"</formula>
    </cfRule>
  </conditionalFormatting>
  <conditionalFormatting sqref="AR118">
    <cfRule type="cellIs" dxfId="804" priority="138" operator="equal">
      <formula>"Probability"</formula>
    </cfRule>
  </conditionalFormatting>
  <conditionalFormatting sqref="AS114">
    <cfRule type="cellIs" dxfId="803" priority="135" stopIfTrue="1" operator="equal">
      <formula>"AO3"</formula>
    </cfRule>
    <cfRule type="cellIs" dxfId="802" priority="136" stopIfTrue="1" operator="equal">
      <formula>"AO2"</formula>
    </cfRule>
    <cfRule type="cellIs" dxfId="801" priority="137" stopIfTrue="1" operator="equal">
      <formula>"AO1"</formula>
    </cfRule>
  </conditionalFormatting>
  <conditionalFormatting sqref="AS116">
    <cfRule type="cellIs" dxfId="800" priority="117" stopIfTrue="1" operator="equal">
      <formula>"AO3"</formula>
    </cfRule>
    <cfRule type="cellIs" dxfId="799" priority="118" stopIfTrue="1" operator="equal">
      <formula>"AO2"</formula>
    </cfRule>
    <cfRule type="cellIs" dxfId="798" priority="119" stopIfTrue="1" operator="equal">
      <formula>"AO1"</formula>
    </cfRule>
  </conditionalFormatting>
  <conditionalFormatting sqref="AS119">
    <cfRule type="cellIs" dxfId="797" priority="114" stopIfTrue="1" operator="equal">
      <formula>"AO3"</formula>
    </cfRule>
    <cfRule type="cellIs" dxfId="796" priority="115" stopIfTrue="1" operator="equal">
      <formula>"AO2"</formula>
    </cfRule>
    <cfRule type="cellIs" dxfId="795" priority="116" stopIfTrue="1" operator="equal">
      <formula>"AO1"</formula>
    </cfRule>
  </conditionalFormatting>
  <conditionalFormatting sqref="AR120">
    <cfRule type="cellIs" dxfId="794" priority="110" stopIfTrue="1" operator="equal">
      <formula>"Algebra"</formula>
    </cfRule>
    <cfRule type="cellIs" dxfId="793" priority="111" stopIfTrue="1" operator="equal">
      <formula>"Number"</formula>
    </cfRule>
    <cfRule type="cellIs" dxfId="792" priority="112" stopIfTrue="1" operator="equal">
      <formula>"Geometry and measures"</formula>
    </cfRule>
    <cfRule type="cellIs" dxfId="791" priority="113" stopIfTrue="1" operator="equal">
      <formula>"Statistics"</formula>
    </cfRule>
  </conditionalFormatting>
  <conditionalFormatting sqref="AR120">
    <cfRule type="cellIs" dxfId="790" priority="109" operator="equal">
      <formula>"RPR"</formula>
    </cfRule>
  </conditionalFormatting>
  <conditionalFormatting sqref="AR120">
    <cfRule type="cellIs" dxfId="789" priority="108" operator="equal">
      <formula>"Probability"</formula>
    </cfRule>
  </conditionalFormatting>
  <conditionalFormatting sqref="AR122">
    <cfRule type="cellIs" dxfId="788" priority="104" stopIfTrue="1" operator="equal">
      <formula>"Algebra"</formula>
    </cfRule>
    <cfRule type="cellIs" dxfId="787" priority="105" stopIfTrue="1" operator="equal">
      <formula>"Number"</formula>
    </cfRule>
    <cfRule type="cellIs" dxfId="786" priority="106" stopIfTrue="1" operator="equal">
      <formula>"Geometry and measures"</formula>
    </cfRule>
    <cfRule type="cellIs" dxfId="785" priority="107" stopIfTrue="1" operator="equal">
      <formula>"Statistics"</formula>
    </cfRule>
  </conditionalFormatting>
  <conditionalFormatting sqref="AR122">
    <cfRule type="cellIs" dxfId="784" priority="103" operator="equal">
      <formula>"RPR"</formula>
    </cfRule>
  </conditionalFormatting>
  <conditionalFormatting sqref="AR122">
    <cfRule type="cellIs" dxfId="783" priority="102" operator="equal">
      <formula>"Probability"</formula>
    </cfRule>
  </conditionalFormatting>
  <conditionalFormatting sqref="AS122">
    <cfRule type="cellIs" dxfId="782" priority="99" stopIfTrue="1" operator="equal">
      <formula>"AO3"</formula>
    </cfRule>
    <cfRule type="cellIs" dxfId="781" priority="100" stopIfTrue="1" operator="equal">
      <formula>"AO2"</formula>
    </cfRule>
    <cfRule type="cellIs" dxfId="780" priority="101" stopIfTrue="1" operator="equal">
      <formula>"AO1"</formula>
    </cfRule>
  </conditionalFormatting>
  <conditionalFormatting sqref="AR121">
    <cfRule type="cellIs" dxfId="779" priority="95" stopIfTrue="1" operator="equal">
      <formula>"Algebra"</formula>
    </cfRule>
    <cfRule type="cellIs" dxfId="778" priority="96" stopIfTrue="1" operator="equal">
      <formula>"Number"</formula>
    </cfRule>
    <cfRule type="cellIs" dxfId="777" priority="97" stopIfTrue="1" operator="equal">
      <formula>"Geometry and measures"</formula>
    </cfRule>
    <cfRule type="cellIs" dxfId="776" priority="98" stopIfTrue="1" operator="equal">
      <formula>"Statistics"</formula>
    </cfRule>
  </conditionalFormatting>
  <conditionalFormatting sqref="AR121">
    <cfRule type="cellIs" dxfId="775" priority="94" operator="equal">
      <formula>"RPR"</formula>
    </cfRule>
  </conditionalFormatting>
  <conditionalFormatting sqref="AR121">
    <cfRule type="cellIs" dxfId="774" priority="93" operator="equal">
      <formula>"Probability"</formula>
    </cfRule>
  </conditionalFormatting>
  <conditionalFormatting sqref="AS121">
    <cfRule type="cellIs" dxfId="773" priority="90" stopIfTrue="1" operator="equal">
      <formula>"AO3"</formula>
    </cfRule>
    <cfRule type="cellIs" dxfId="772" priority="91" stopIfTrue="1" operator="equal">
      <formula>"AO2"</formula>
    </cfRule>
    <cfRule type="cellIs" dxfId="771" priority="92" stopIfTrue="1" operator="equal">
      <formula>"AO1"</formula>
    </cfRule>
  </conditionalFormatting>
  <conditionalFormatting sqref="AR123">
    <cfRule type="cellIs" dxfId="770" priority="86" stopIfTrue="1" operator="equal">
      <formula>"Algebra"</formula>
    </cfRule>
    <cfRule type="cellIs" dxfId="769" priority="87" stopIfTrue="1" operator="equal">
      <formula>"Number"</formula>
    </cfRule>
    <cfRule type="cellIs" dxfId="768" priority="88" stopIfTrue="1" operator="equal">
      <formula>"Geometry and measures"</formula>
    </cfRule>
    <cfRule type="cellIs" dxfId="767" priority="89" stopIfTrue="1" operator="equal">
      <formula>"Statistics"</formula>
    </cfRule>
  </conditionalFormatting>
  <conditionalFormatting sqref="AR123">
    <cfRule type="cellIs" dxfId="766" priority="85" operator="equal">
      <formula>"RPR"</formula>
    </cfRule>
  </conditionalFormatting>
  <conditionalFormatting sqref="AR123">
    <cfRule type="cellIs" dxfId="765" priority="84" operator="equal">
      <formula>"Probability"</formula>
    </cfRule>
  </conditionalFormatting>
  <conditionalFormatting sqref="AS123">
    <cfRule type="cellIs" dxfId="764" priority="81" stopIfTrue="1" operator="equal">
      <formula>"AO3"</formula>
    </cfRule>
    <cfRule type="cellIs" dxfId="763" priority="82" stopIfTrue="1" operator="equal">
      <formula>"AO2"</formula>
    </cfRule>
    <cfRule type="cellIs" dxfId="762" priority="83" stopIfTrue="1" operator="equal">
      <formula>"AO1"</formula>
    </cfRule>
  </conditionalFormatting>
  <conditionalFormatting sqref="AR131">
    <cfRule type="cellIs" dxfId="761" priority="77" stopIfTrue="1" operator="equal">
      <formula>"Algebra"</formula>
    </cfRule>
    <cfRule type="cellIs" dxfId="760" priority="78" stopIfTrue="1" operator="equal">
      <formula>"Number"</formula>
    </cfRule>
    <cfRule type="cellIs" dxfId="759" priority="79" stopIfTrue="1" operator="equal">
      <formula>"Geometry and measures"</formula>
    </cfRule>
    <cfRule type="cellIs" dxfId="758" priority="80" stopIfTrue="1" operator="equal">
      <formula>"Statistics"</formula>
    </cfRule>
  </conditionalFormatting>
  <conditionalFormatting sqref="AR131">
    <cfRule type="cellIs" dxfId="757" priority="76" operator="equal">
      <formula>"RPR"</formula>
    </cfRule>
  </conditionalFormatting>
  <conditionalFormatting sqref="AR131">
    <cfRule type="cellIs" dxfId="756" priority="75" operator="equal">
      <formula>"Probability"</formula>
    </cfRule>
  </conditionalFormatting>
  <conditionalFormatting sqref="AR132">
    <cfRule type="cellIs" dxfId="755" priority="71" stopIfTrue="1" operator="equal">
      <formula>"Algebra"</formula>
    </cfRule>
    <cfRule type="cellIs" dxfId="754" priority="72" stopIfTrue="1" operator="equal">
      <formula>"Number"</formula>
    </cfRule>
    <cfRule type="cellIs" dxfId="753" priority="73" stopIfTrue="1" operator="equal">
      <formula>"Geometry and measures"</formula>
    </cfRule>
    <cfRule type="cellIs" dxfId="752" priority="74" stopIfTrue="1" operator="equal">
      <formula>"Statistics"</formula>
    </cfRule>
  </conditionalFormatting>
  <conditionalFormatting sqref="AR132">
    <cfRule type="cellIs" dxfId="751" priority="70" operator="equal">
      <formula>"RPR"</formula>
    </cfRule>
  </conditionalFormatting>
  <conditionalFormatting sqref="AR132">
    <cfRule type="cellIs" dxfId="750" priority="69" operator="equal">
      <formula>"Probability"</formula>
    </cfRule>
  </conditionalFormatting>
  <conditionalFormatting sqref="AR137">
    <cfRule type="cellIs" dxfId="749" priority="65" stopIfTrue="1" operator="equal">
      <formula>"Algebra"</formula>
    </cfRule>
    <cfRule type="cellIs" dxfId="748" priority="66" stopIfTrue="1" operator="equal">
      <formula>"Number"</formula>
    </cfRule>
    <cfRule type="cellIs" dxfId="747" priority="67" stopIfTrue="1" operator="equal">
      <formula>"Geometry and measures"</formula>
    </cfRule>
    <cfRule type="cellIs" dxfId="746" priority="68" stopIfTrue="1" operator="equal">
      <formula>"Statistics"</formula>
    </cfRule>
  </conditionalFormatting>
  <conditionalFormatting sqref="AR137">
    <cfRule type="cellIs" dxfId="745" priority="64" operator="equal">
      <formula>"RPR"</formula>
    </cfRule>
  </conditionalFormatting>
  <conditionalFormatting sqref="AR137">
    <cfRule type="cellIs" dxfId="744" priority="63" operator="equal">
      <formula>"Probability"</formula>
    </cfRule>
  </conditionalFormatting>
  <conditionalFormatting sqref="AS120">
    <cfRule type="cellIs" dxfId="743" priority="60" stopIfTrue="1" operator="equal">
      <formula>"AO3"</formula>
    </cfRule>
    <cfRule type="cellIs" dxfId="742" priority="61" stopIfTrue="1" operator="equal">
      <formula>"AO2"</formula>
    </cfRule>
    <cfRule type="cellIs" dxfId="741" priority="62" stopIfTrue="1" operator="equal">
      <formula>"AO1"</formula>
    </cfRule>
  </conditionalFormatting>
  <conditionalFormatting sqref="AS124">
    <cfRule type="cellIs" dxfId="740" priority="57" stopIfTrue="1" operator="equal">
      <formula>"AO3"</formula>
    </cfRule>
    <cfRule type="cellIs" dxfId="739" priority="58" stopIfTrue="1" operator="equal">
      <formula>"AO2"</formula>
    </cfRule>
    <cfRule type="cellIs" dxfId="738" priority="59" stopIfTrue="1" operator="equal">
      <formula>"AO1"</formula>
    </cfRule>
  </conditionalFormatting>
  <conditionalFormatting sqref="AS125">
    <cfRule type="cellIs" dxfId="737" priority="54" stopIfTrue="1" operator="equal">
      <formula>"AO3"</formula>
    </cfRule>
    <cfRule type="cellIs" dxfId="736" priority="55" stopIfTrue="1" operator="equal">
      <formula>"AO2"</formula>
    </cfRule>
    <cfRule type="cellIs" dxfId="735" priority="56" stopIfTrue="1" operator="equal">
      <formula>"AO1"</formula>
    </cfRule>
  </conditionalFormatting>
  <conditionalFormatting sqref="AS143">
    <cfRule type="cellIs" dxfId="734" priority="15" stopIfTrue="1" operator="equal">
      <formula>"AO3"</formula>
    </cfRule>
    <cfRule type="cellIs" dxfId="733" priority="16" stopIfTrue="1" operator="equal">
      <formula>"AO2"</formula>
    </cfRule>
    <cfRule type="cellIs" dxfId="732" priority="17" stopIfTrue="1" operator="equal">
      <formula>"AO1"</formula>
    </cfRule>
  </conditionalFormatting>
  <conditionalFormatting sqref="AS129">
    <cfRule type="cellIs" dxfId="731" priority="48" stopIfTrue="1" operator="equal">
      <formula>"AO3"</formula>
    </cfRule>
    <cfRule type="cellIs" dxfId="730" priority="49" stopIfTrue="1" operator="equal">
      <formula>"AO2"</formula>
    </cfRule>
    <cfRule type="cellIs" dxfId="729" priority="50" stopIfTrue="1" operator="equal">
      <formula>"AO1"</formula>
    </cfRule>
  </conditionalFormatting>
  <conditionalFormatting sqref="AS130">
    <cfRule type="cellIs" dxfId="728" priority="45" stopIfTrue="1" operator="equal">
      <formula>"AO3"</formula>
    </cfRule>
    <cfRule type="cellIs" dxfId="727" priority="46" stopIfTrue="1" operator="equal">
      <formula>"AO2"</formula>
    </cfRule>
    <cfRule type="cellIs" dxfId="726" priority="47" stopIfTrue="1" operator="equal">
      <formula>"AO1"</formula>
    </cfRule>
  </conditionalFormatting>
  <conditionalFormatting sqref="AS131">
    <cfRule type="cellIs" dxfId="725" priority="42" stopIfTrue="1" operator="equal">
      <formula>"AO3"</formula>
    </cfRule>
    <cfRule type="cellIs" dxfId="724" priority="43" stopIfTrue="1" operator="equal">
      <formula>"AO2"</formula>
    </cfRule>
    <cfRule type="cellIs" dxfId="723" priority="44" stopIfTrue="1" operator="equal">
      <formula>"AO1"</formula>
    </cfRule>
  </conditionalFormatting>
  <conditionalFormatting sqref="AS132">
    <cfRule type="cellIs" dxfId="722" priority="39" stopIfTrue="1" operator="equal">
      <formula>"AO3"</formula>
    </cfRule>
    <cfRule type="cellIs" dxfId="721" priority="40" stopIfTrue="1" operator="equal">
      <formula>"AO2"</formula>
    </cfRule>
    <cfRule type="cellIs" dxfId="720" priority="41" stopIfTrue="1" operator="equal">
      <formula>"AO1"</formula>
    </cfRule>
  </conditionalFormatting>
  <conditionalFormatting sqref="AS135">
    <cfRule type="cellIs" dxfId="719" priority="36" stopIfTrue="1" operator="equal">
      <formula>"AO3"</formula>
    </cfRule>
    <cfRule type="cellIs" dxfId="718" priority="37" stopIfTrue="1" operator="equal">
      <formula>"AO2"</formula>
    </cfRule>
    <cfRule type="cellIs" dxfId="717" priority="38" stopIfTrue="1" operator="equal">
      <formula>"AO1"</formula>
    </cfRule>
  </conditionalFormatting>
  <conditionalFormatting sqref="AS136">
    <cfRule type="cellIs" dxfId="716" priority="33" stopIfTrue="1" operator="equal">
      <formula>"AO3"</formula>
    </cfRule>
    <cfRule type="cellIs" dxfId="715" priority="34" stopIfTrue="1" operator="equal">
      <formula>"AO2"</formula>
    </cfRule>
    <cfRule type="cellIs" dxfId="714" priority="35" stopIfTrue="1" operator="equal">
      <formula>"AO1"</formula>
    </cfRule>
  </conditionalFormatting>
  <conditionalFormatting sqref="AS138">
    <cfRule type="cellIs" dxfId="713" priority="30" stopIfTrue="1" operator="equal">
      <formula>"AO3"</formula>
    </cfRule>
    <cfRule type="cellIs" dxfId="712" priority="31" stopIfTrue="1" operator="equal">
      <formula>"AO2"</formula>
    </cfRule>
    <cfRule type="cellIs" dxfId="711" priority="32" stopIfTrue="1" operator="equal">
      <formula>"AO1"</formula>
    </cfRule>
  </conditionalFormatting>
  <conditionalFormatting sqref="AS137">
    <cfRule type="cellIs" dxfId="710" priority="27" stopIfTrue="1" operator="equal">
      <formula>"AO3"</formula>
    </cfRule>
    <cfRule type="cellIs" dxfId="709" priority="28" stopIfTrue="1" operator="equal">
      <formula>"AO2"</formula>
    </cfRule>
    <cfRule type="cellIs" dxfId="708" priority="29" stopIfTrue="1" operator="equal">
      <formula>"AO1"</formula>
    </cfRule>
  </conditionalFormatting>
  <conditionalFormatting sqref="AS142">
    <cfRule type="cellIs" dxfId="707" priority="18" stopIfTrue="1" operator="equal">
      <formula>"AO3"</formula>
    </cfRule>
    <cfRule type="cellIs" dxfId="706" priority="19" stopIfTrue="1" operator="equal">
      <formula>"AO2"</formula>
    </cfRule>
    <cfRule type="cellIs" dxfId="705" priority="20" stopIfTrue="1" operator="equal">
      <formula>"AO1"</formula>
    </cfRule>
  </conditionalFormatting>
  <conditionalFormatting sqref="D77:AQ77 D119:AQ119 D124:AQ124 D136:AQ136">
    <cfRule type="cellIs" dxfId="704" priority="12" operator="greaterThan">
      <formula>4</formula>
    </cfRule>
  </conditionalFormatting>
  <conditionalFormatting sqref="D80:AQ80">
    <cfRule type="cellIs" dxfId="703" priority="11" operator="greaterThan">
      <formula>3</formula>
    </cfRule>
  </conditionalFormatting>
  <conditionalFormatting sqref="D142:AQ143 D111:AQ111 D97:AQ97 D73:AQ73">
    <cfRule type="cellIs" dxfId="702" priority="10" operator="greaterThan">
      <formula>2</formula>
    </cfRule>
  </conditionalFormatting>
  <conditionalFormatting sqref="D59:AQ59 D63:AQ63 D66:AQ66">
    <cfRule type="cellIs" dxfId="701" priority="9" operator="greaterThan">
      <formula>1</formula>
    </cfRule>
  </conditionalFormatting>
  <conditionalFormatting sqref="AX114:AX143 AX79:AX112 AX42:AX77">
    <cfRule type="colorScale" priority="7">
      <colorScale>
        <cfvo type="num" val="0"/>
        <cfvo type="num" val="1"/>
        <color rgb="FFFF7128"/>
        <color rgb="FF00B050"/>
      </colorScale>
    </cfRule>
  </conditionalFormatting>
  <conditionalFormatting sqref="D106:AQ106 D108:AQ108 D118:AQ118 D133:AQ133">
    <cfRule type="cellIs" dxfId="700" priority="6" operator="greaterThan">
      <formula>6</formula>
    </cfRule>
  </conditionalFormatting>
  <conditionalFormatting sqref="D42:AQ42 D46:AQ46 D54:AQ54 D65:AQ65 D69:AQ69 D92:AQ93 D104:AQ104 D115:AQ115 D117:AQ117 D128:AQ128 D134:AQ134">
    <cfRule type="cellIs" dxfId="699" priority="5" operator="greaterThan">
      <formula>5</formula>
    </cfRule>
  </conditionalFormatting>
  <conditionalFormatting sqref="D139:AQ140 D132:AQ132 D114:AQ114 D112:AQ112 D94:AQ94 D90:AQ90 D88:AQ88 D76:AQ76 D71:AQ72 D53:AQ53 D43:AQ44">
    <cfRule type="cellIs" dxfId="698" priority="4" operator="greaterThan">
      <formula>4</formula>
    </cfRule>
  </conditionalFormatting>
  <conditionalFormatting sqref="D45:AQ45 D47:AQ48 D55:AQ55 D62:AQ62 D67:AQ68 D70:AQ70 D81:AQ81 D85:AQ87 D96:AQ96 D100:AQ101 D103:AQ103 D105:AQ105 D109:AQ110 D116:AQ116 D121:AQ122 D125:AQ126 D129:AQ130 D135:AQ135">
    <cfRule type="cellIs" dxfId="697" priority="3" operator="greaterThan">
      <formula>3</formula>
    </cfRule>
  </conditionalFormatting>
  <conditionalFormatting sqref="D131:AQ131 D141:AQ141 D137:AQ137 D123:AQ123 D120:AQ120 D102:AQ102 D82:AQ84 D74:AQ75 D64:AQ64 D56:AQ56">
    <cfRule type="cellIs" dxfId="696" priority="2" operator="greaterThan">
      <formula>2</formula>
    </cfRule>
  </conditionalFormatting>
  <conditionalFormatting sqref="D138:AQ138 D127:AQ127 D107:AQ107 D98:AQ99 D91:AQ91 D89:AQ89 D61:AQ61 D58:AQ58 D49:AQ52">
    <cfRule type="cellIs" dxfId="695" priority="1" operator="greaterThan">
      <formula>1</formula>
    </cfRule>
  </conditionalFormatting>
  <dataValidations count="3">
    <dataValidation type="whole" operator="lessThanOrEqual" allowBlank="1" showInputMessage="1" showErrorMessage="1" errorTitle="Error" error="The maximum mark for this question is 3 marks." sqref="VID119:VJG119 D65614:AQ65614 JB65614:KE65614 SX65614:UA65614 ACT65614:ADW65614 AMP65614:ANS65614 AWL65614:AXO65614 BGH65614:BHK65614 BQD65614:BRG65614 BZZ65614:CBC65614 CJV65614:CKY65614 CTR65614:CUU65614 DDN65614:DEQ65614 DNJ65614:DOM65614 DXF65614:DYI65614 EHB65614:EIE65614 EQX65614:ESA65614 FAT65614:FBW65614 FKP65614:FLS65614 FUL65614:FVO65614 GEH65614:GFK65614 GOD65614:GPG65614 GXZ65614:GZC65614 HHV65614:HIY65614 HRR65614:HSU65614 IBN65614:ICQ65614 ILJ65614:IMM65614 IVF65614:IWI65614 JFB65614:JGE65614 JOX65614:JQA65614 JYT65614:JZW65614 KIP65614:KJS65614 KSL65614:KTO65614 LCH65614:LDK65614 LMD65614:LNG65614 LVZ65614:LXC65614 MFV65614:MGY65614 MPR65614:MQU65614 MZN65614:NAQ65614 NJJ65614:NKM65614 NTF65614:NUI65614 ODB65614:OEE65614 OMX65614:OOA65614 OWT65614:OXW65614 PGP65614:PHS65614 PQL65614:PRO65614 QAH65614:QBK65614 QKD65614:QLG65614 QTZ65614:QVC65614 RDV65614:REY65614 RNR65614:ROU65614 RXN65614:RYQ65614 SHJ65614:SIM65614 SRF65614:SSI65614 TBB65614:TCE65614 TKX65614:TMA65614 TUT65614:TVW65614 UEP65614:UFS65614 UOL65614:UPO65614 UYH65614:UZK65614 VID65614:VJG65614 VRZ65614:VTC65614 WBV65614:WCY65614 WLR65614:WMU65614 WVN65614:WWQ65614 D131150:AQ131150 JB131150:KE131150 SX131150:UA131150 ACT131150:ADW131150 AMP131150:ANS131150 AWL131150:AXO131150 BGH131150:BHK131150 BQD131150:BRG131150 BZZ131150:CBC131150 CJV131150:CKY131150 CTR131150:CUU131150 DDN131150:DEQ131150 DNJ131150:DOM131150 DXF131150:DYI131150 EHB131150:EIE131150 EQX131150:ESA131150 FAT131150:FBW131150 FKP131150:FLS131150 FUL131150:FVO131150 GEH131150:GFK131150 GOD131150:GPG131150 GXZ131150:GZC131150 HHV131150:HIY131150 HRR131150:HSU131150 IBN131150:ICQ131150 ILJ131150:IMM131150 IVF131150:IWI131150 JFB131150:JGE131150 JOX131150:JQA131150 JYT131150:JZW131150 KIP131150:KJS131150 KSL131150:KTO131150 LCH131150:LDK131150 LMD131150:LNG131150 LVZ131150:LXC131150 MFV131150:MGY131150 MPR131150:MQU131150 MZN131150:NAQ131150 NJJ131150:NKM131150 NTF131150:NUI131150 ODB131150:OEE131150 OMX131150:OOA131150 OWT131150:OXW131150 PGP131150:PHS131150 PQL131150:PRO131150 QAH131150:QBK131150 QKD131150:QLG131150 QTZ131150:QVC131150 RDV131150:REY131150 RNR131150:ROU131150 RXN131150:RYQ131150 SHJ131150:SIM131150 SRF131150:SSI131150 TBB131150:TCE131150 TKX131150:TMA131150 TUT131150:TVW131150 UEP131150:UFS131150 UOL131150:UPO131150 UYH131150:UZK131150 VID131150:VJG131150 VRZ131150:VTC131150 WBV131150:WCY131150 WLR131150:WMU131150 WVN131150:WWQ131150 D196686:AQ196686 JB196686:KE196686 SX196686:UA196686 ACT196686:ADW196686 AMP196686:ANS196686 AWL196686:AXO196686 BGH196686:BHK196686 BQD196686:BRG196686 BZZ196686:CBC196686 CJV196686:CKY196686 CTR196686:CUU196686 DDN196686:DEQ196686 DNJ196686:DOM196686 DXF196686:DYI196686 EHB196686:EIE196686 EQX196686:ESA196686 FAT196686:FBW196686 FKP196686:FLS196686 FUL196686:FVO196686 GEH196686:GFK196686 GOD196686:GPG196686 GXZ196686:GZC196686 HHV196686:HIY196686 HRR196686:HSU196686 IBN196686:ICQ196686 ILJ196686:IMM196686 IVF196686:IWI196686 JFB196686:JGE196686 JOX196686:JQA196686 JYT196686:JZW196686 KIP196686:KJS196686 KSL196686:KTO196686 LCH196686:LDK196686 LMD196686:LNG196686 LVZ196686:LXC196686 MFV196686:MGY196686 MPR196686:MQU196686 MZN196686:NAQ196686 NJJ196686:NKM196686 NTF196686:NUI196686 ODB196686:OEE196686 OMX196686:OOA196686 OWT196686:OXW196686 PGP196686:PHS196686 PQL196686:PRO196686 QAH196686:QBK196686 QKD196686:QLG196686 QTZ196686:QVC196686 RDV196686:REY196686 RNR196686:ROU196686 RXN196686:RYQ196686 SHJ196686:SIM196686 SRF196686:SSI196686 TBB196686:TCE196686 TKX196686:TMA196686 TUT196686:TVW196686 UEP196686:UFS196686 UOL196686:UPO196686 UYH196686:UZK196686 VID196686:VJG196686 VRZ196686:VTC196686 WBV196686:WCY196686 WLR196686:WMU196686 WVN196686:WWQ196686 D262222:AQ262222 JB262222:KE262222 SX262222:UA262222 ACT262222:ADW262222 AMP262222:ANS262222 AWL262222:AXO262222 BGH262222:BHK262222 BQD262222:BRG262222 BZZ262222:CBC262222 CJV262222:CKY262222 CTR262222:CUU262222 DDN262222:DEQ262222 DNJ262222:DOM262222 DXF262222:DYI262222 EHB262222:EIE262222 EQX262222:ESA262222 FAT262222:FBW262222 FKP262222:FLS262222 FUL262222:FVO262222 GEH262222:GFK262222 GOD262222:GPG262222 GXZ262222:GZC262222 HHV262222:HIY262222 HRR262222:HSU262222 IBN262222:ICQ262222 ILJ262222:IMM262222 IVF262222:IWI262222 JFB262222:JGE262222 JOX262222:JQA262222 JYT262222:JZW262222 KIP262222:KJS262222 KSL262222:KTO262222 LCH262222:LDK262222 LMD262222:LNG262222 LVZ262222:LXC262222 MFV262222:MGY262222 MPR262222:MQU262222 MZN262222:NAQ262222 NJJ262222:NKM262222 NTF262222:NUI262222 ODB262222:OEE262222 OMX262222:OOA262222 OWT262222:OXW262222 PGP262222:PHS262222 PQL262222:PRO262222 QAH262222:QBK262222 QKD262222:QLG262222 QTZ262222:QVC262222 RDV262222:REY262222 RNR262222:ROU262222 RXN262222:RYQ262222 SHJ262222:SIM262222 SRF262222:SSI262222 TBB262222:TCE262222 TKX262222:TMA262222 TUT262222:TVW262222 UEP262222:UFS262222 UOL262222:UPO262222 UYH262222:UZK262222 VID262222:VJG262222 VRZ262222:VTC262222 WBV262222:WCY262222 WLR262222:WMU262222 WVN262222:WWQ262222 D327758:AQ327758 JB327758:KE327758 SX327758:UA327758 ACT327758:ADW327758 AMP327758:ANS327758 AWL327758:AXO327758 BGH327758:BHK327758 BQD327758:BRG327758 BZZ327758:CBC327758 CJV327758:CKY327758 CTR327758:CUU327758 DDN327758:DEQ327758 DNJ327758:DOM327758 DXF327758:DYI327758 EHB327758:EIE327758 EQX327758:ESA327758 FAT327758:FBW327758 FKP327758:FLS327758 FUL327758:FVO327758 GEH327758:GFK327758 GOD327758:GPG327758 GXZ327758:GZC327758 HHV327758:HIY327758 HRR327758:HSU327758 IBN327758:ICQ327758 ILJ327758:IMM327758 IVF327758:IWI327758 JFB327758:JGE327758 JOX327758:JQA327758 JYT327758:JZW327758 KIP327758:KJS327758 KSL327758:KTO327758 LCH327758:LDK327758 LMD327758:LNG327758 LVZ327758:LXC327758 MFV327758:MGY327758 MPR327758:MQU327758 MZN327758:NAQ327758 NJJ327758:NKM327758 NTF327758:NUI327758 ODB327758:OEE327758 OMX327758:OOA327758 OWT327758:OXW327758 PGP327758:PHS327758 PQL327758:PRO327758 QAH327758:QBK327758 QKD327758:QLG327758 QTZ327758:QVC327758 RDV327758:REY327758 RNR327758:ROU327758 RXN327758:RYQ327758 SHJ327758:SIM327758 SRF327758:SSI327758 TBB327758:TCE327758 TKX327758:TMA327758 TUT327758:TVW327758 UEP327758:UFS327758 UOL327758:UPO327758 UYH327758:UZK327758 VID327758:VJG327758 VRZ327758:VTC327758 WBV327758:WCY327758 WLR327758:WMU327758 WVN327758:WWQ327758 D393294:AQ393294 JB393294:KE393294 SX393294:UA393294 ACT393294:ADW393294 AMP393294:ANS393294 AWL393294:AXO393294 BGH393294:BHK393294 BQD393294:BRG393294 BZZ393294:CBC393294 CJV393294:CKY393294 CTR393294:CUU393294 DDN393294:DEQ393294 DNJ393294:DOM393294 DXF393294:DYI393294 EHB393294:EIE393294 EQX393294:ESA393294 FAT393294:FBW393294 FKP393294:FLS393294 FUL393294:FVO393294 GEH393294:GFK393294 GOD393294:GPG393294 GXZ393294:GZC393294 HHV393294:HIY393294 HRR393294:HSU393294 IBN393294:ICQ393294 ILJ393294:IMM393294 IVF393294:IWI393294 JFB393294:JGE393294 JOX393294:JQA393294 JYT393294:JZW393294 KIP393294:KJS393294 KSL393294:KTO393294 LCH393294:LDK393294 LMD393294:LNG393294 LVZ393294:LXC393294 MFV393294:MGY393294 MPR393294:MQU393294 MZN393294:NAQ393294 NJJ393294:NKM393294 NTF393294:NUI393294 ODB393294:OEE393294 OMX393294:OOA393294 OWT393294:OXW393294 PGP393294:PHS393294 PQL393294:PRO393294 QAH393294:QBK393294 QKD393294:QLG393294 QTZ393294:QVC393294 RDV393294:REY393294 RNR393294:ROU393294 RXN393294:RYQ393294 SHJ393294:SIM393294 SRF393294:SSI393294 TBB393294:TCE393294 TKX393294:TMA393294 TUT393294:TVW393294 UEP393294:UFS393294 UOL393294:UPO393294 UYH393294:UZK393294 VID393294:VJG393294 VRZ393294:VTC393294 WBV393294:WCY393294 WLR393294:WMU393294 WVN393294:WWQ393294 D458830:AQ458830 JB458830:KE458830 SX458830:UA458830 ACT458830:ADW458830 AMP458830:ANS458830 AWL458830:AXO458830 BGH458830:BHK458830 BQD458830:BRG458830 BZZ458830:CBC458830 CJV458830:CKY458830 CTR458830:CUU458830 DDN458830:DEQ458830 DNJ458830:DOM458830 DXF458830:DYI458830 EHB458830:EIE458830 EQX458830:ESA458830 FAT458830:FBW458830 FKP458830:FLS458830 FUL458830:FVO458830 GEH458830:GFK458830 GOD458830:GPG458830 GXZ458830:GZC458830 HHV458830:HIY458830 HRR458830:HSU458830 IBN458830:ICQ458830 ILJ458830:IMM458830 IVF458830:IWI458830 JFB458830:JGE458830 JOX458830:JQA458830 JYT458830:JZW458830 KIP458830:KJS458830 KSL458830:KTO458830 LCH458830:LDK458830 LMD458830:LNG458830 LVZ458830:LXC458830 MFV458830:MGY458830 MPR458830:MQU458830 MZN458830:NAQ458830 NJJ458830:NKM458830 NTF458830:NUI458830 ODB458830:OEE458830 OMX458830:OOA458830 OWT458830:OXW458830 PGP458830:PHS458830 PQL458830:PRO458830 QAH458830:QBK458830 QKD458830:QLG458830 QTZ458830:QVC458830 RDV458830:REY458830 RNR458830:ROU458830 RXN458830:RYQ458830 SHJ458830:SIM458830 SRF458830:SSI458830 TBB458830:TCE458830 TKX458830:TMA458830 TUT458830:TVW458830 UEP458830:UFS458830 UOL458830:UPO458830 UYH458830:UZK458830 VID458830:VJG458830 VRZ458830:VTC458830 WBV458830:WCY458830 WLR458830:WMU458830 WVN458830:WWQ458830 D524366:AQ524366 JB524366:KE524366 SX524366:UA524366 ACT524366:ADW524366 AMP524366:ANS524366 AWL524366:AXO524366 BGH524366:BHK524366 BQD524366:BRG524366 BZZ524366:CBC524366 CJV524366:CKY524366 CTR524366:CUU524366 DDN524366:DEQ524366 DNJ524366:DOM524366 DXF524366:DYI524366 EHB524366:EIE524366 EQX524366:ESA524366 FAT524366:FBW524366 FKP524366:FLS524366 FUL524366:FVO524366 GEH524366:GFK524366 GOD524366:GPG524366 GXZ524366:GZC524366 HHV524366:HIY524366 HRR524366:HSU524366 IBN524366:ICQ524366 ILJ524366:IMM524366 IVF524366:IWI524366 JFB524366:JGE524366 JOX524366:JQA524366 JYT524366:JZW524366 KIP524366:KJS524366 KSL524366:KTO524366 LCH524366:LDK524366 LMD524366:LNG524366 LVZ524366:LXC524366 MFV524366:MGY524366 MPR524366:MQU524366 MZN524366:NAQ524366 NJJ524366:NKM524366 NTF524366:NUI524366 ODB524366:OEE524366 OMX524366:OOA524366 OWT524366:OXW524366 PGP524366:PHS524366 PQL524366:PRO524366 QAH524366:QBK524366 QKD524366:QLG524366 QTZ524366:QVC524366 RDV524366:REY524366 RNR524366:ROU524366 RXN524366:RYQ524366 SHJ524366:SIM524366 SRF524366:SSI524366 TBB524366:TCE524366 TKX524366:TMA524366 TUT524366:TVW524366 UEP524366:UFS524366 UOL524366:UPO524366 UYH524366:UZK524366 VID524366:VJG524366 VRZ524366:VTC524366 WBV524366:WCY524366 WLR524366:WMU524366 WVN524366:WWQ524366 D589902:AQ589902 JB589902:KE589902 SX589902:UA589902 ACT589902:ADW589902 AMP589902:ANS589902 AWL589902:AXO589902 BGH589902:BHK589902 BQD589902:BRG589902 BZZ589902:CBC589902 CJV589902:CKY589902 CTR589902:CUU589902 DDN589902:DEQ589902 DNJ589902:DOM589902 DXF589902:DYI589902 EHB589902:EIE589902 EQX589902:ESA589902 FAT589902:FBW589902 FKP589902:FLS589902 FUL589902:FVO589902 GEH589902:GFK589902 GOD589902:GPG589902 GXZ589902:GZC589902 HHV589902:HIY589902 HRR589902:HSU589902 IBN589902:ICQ589902 ILJ589902:IMM589902 IVF589902:IWI589902 JFB589902:JGE589902 JOX589902:JQA589902 JYT589902:JZW589902 KIP589902:KJS589902 KSL589902:KTO589902 LCH589902:LDK589902 LMD589902:LNG589902 LVZ589902:LXC589902 MFV589902:MGY589902 MPR589902:MQU589902 MZN589902:NAQ589902 NJJ589902:NKM589902 NTF589902:NUI589902 ODB589902:OEE589902 OMX589902:OOA589902 OWT589902:OXW589902 PGP589902:PHS589902 PQL589902:PRO589902 QAH589902:QBK589902 QKD589902:QLG589902 QTZ589902:QVC589902 RDV589902:REY589902 RNR589902:ROU589902 RXN589902:RYQ589902 SHJ589902:SIM589902 SRF589902:SSI589902 TBB589902:TCE589902 TKX589902:TMA589902 TUT589902:TVW589902 UEP589902:UFS589902 UOL589902:UPO589902 UYH589902:UZK589902 VID589902:VJG589902 VRZ589902:VTC589902 WBV589902:WCY589902 WLR589902:WMU589902 WVN589902:WWQ589902 D655438:AQ655438 JB655438:KE655438 SX655438:UA655438 ACT655438:ADW655438 AMP655438:ANS655438 AWL655438:AXO655438 BGH655438:BHK655438 BQD655438:BRG655438 BZZ655438:CBC655438 CJV655438:CKY655438 CTR655438:CUU655438 DDN655438:DEQ655438 DNJ655438:DOM655438 DXF655438:DYI655438 EHB655438:EIE655438 EQX655438:ESA655438 FAT655438:FBW655438 FKP655438:FLS655438 FUL655438:FVO655438 GEH655438:GFK655438 GOD655438:GPG655438 GXZ655438:GZC655438 HHV655438:HIY655438 HRR655438:HSU655438 IBN655438:ICQ655438 ILJ655438:IMM655438 IVF655438:IWI655438 JFB655438:JGE655438 JOX655438:JQA655438 JYT655438:JZW655438 KIP655438:KJS655438 KSL655438:KTO655438 LCH655438:LDK655438 LMD655438:LNG655438 LVZ655438:LXC655438 MFV655438:MGY655438 MPR655438:MQU655438 MZN655438:NAQ655438 NJJ655438:NKM655438 NTF655438:NUI655438 ODB655438:OEE655438 OMX655438:OOA655438 OWT655438:OXW655438 PGP655438:PHS655438 PQL655438:PRO655438 QAH655438:QBK655438 QKD655438:QLG655438 QTZ655438:QVC655438 RDV655438:REY655438 RNR655438:ROU655438 RXN655438:RYQ655438 SHJ655438:SIM655438 SRF655438:SSI655438 TBB655438:TCE655438 TKX655438:TMA655438 TUT655438:TVW655438 UEP655438:UFS655438 UOL655438:UPO655438 UYH655438:UZK655438 VID655438:VJG655438 VRZ655438:VTC655438 WBV655438:WCY655438 WLR655438:WMU655438 WVN655438:WWQ655438 D720974:AQ720974 JB720974:KE720974 SX720974:UA720974 ACT720974:ADW720974 AMP720974:ANS720974 AWL720974:AXO720974 BGH720974:BHK720974 BQD720974:BRG720974 BZZ720974:CBC720974 CJV720974:CKY720974 CTR720974:CUU720974 DDN720974:DEQ720974 DNJ720974:DOM720974 DXF720974:DYI720974 EHB720974:EIE720974 EQX720974:ESA720974 FAT720974:FBW720974 FKP720974:FLS720974 FUL720974:FVO720974 GEH720974:GFK720974 GOD720974:GPG720974 GXZ720974:GZC720974 HHV720974:HIY720974 HRR720974:HSU720974 IBN720974:ICQ720974 ILJ720974:IMM720974 IVF720974:IWI720974 JFB720974:JGE720974 JOX720974:JQA720974 JYT720974:JZW720974 KIP720974:KJS720974 KSL720974:KTO720974 LCH720974:LDK720974 LMD720974:LNG720974 LVZ720974:LXC720974 MFV720974:MGY720974 MPR720974:MQU720974 MZN720974:NAQ720974 NJJ720974:NKM720974 NTF720974:NUI720974 ODB720974:OEE720974 OMX720974:OOA720974 OWT720974:OXW720974 PGP720974:PHS720974 PQL720974:PRO720974 QAH720974:QBK720974 QKD720974:QLG720974 QTZ720974:QVC720974 RDV720974:REY720974 RNR720974:ROU720974 RXN720974:RYQ720974 SHJ720974:SIM720974 SRF720974:SSI720974 TBB720974:TCE720974 TKX720974:TMA720974 TUT720974:TVW720974 UEP720974:UFS720974 UOL720974:UPO720974 UYH720974:UZK720974 VID720974:VJG720974 VRZ720974:VTC720974 WBV720974:WCY720974 WLR720974:WMU720974 WVN720974:WWQ720974 D786510:AQ786510 JB786510:KE786510 SX786510:UA786510 ACT786510:ADW786510 AMP786510:ANS786510 AWL786510:AXO786510 BGH786510:BHK786510 BQD786510:BRG786510 BZZ786510:CBC786510 CJV786510:CKY786510 CTR786510:CUU786510 DDN786510:DEQ786510 DNJ786510:DOM786510 DXF786510:DYI786510 EHB786510:EIE786510 EQX786510:ESA786510 FAT786510:FBW786510 FKP786510:FLS786510 FUL786510:FVO786510 GEH786510:GFK786510 GOD786510:GPG786510 GXZ786510:GZC786510 HHV786510:HIY786510 HRR786510:HSU786510 IBN786510:ICQ786510 ILJ786510:IMM786510 IVF786510:IWI786510 JFB786510:JGE786510 JOX786510:JQA786510 JYT786510:JZW786510 KIP786510:KJS786510 KSL786510:KTO786510 LCH786510:LDK786510 LMD786510:LNG786510 LVZ786510:LXC786510 MFV786510:MGY786510 MPR786510:MQU786510 MZN786510:NAQ786510 NJJ786510:NKM786510 NTF786510:NUI786510 ODB786510:OEE786510 OMX786510:OOA786510 OWT786510:OXW786510 PGP786510:PHS786510 PQL786510:PRO786510 QAH786510:QBK786510 QKD786510:QLG786510 QTZ786510:QVC786510 RDV786510:REY786510 RNR786510:ROU786510 RXN786510:RYQ786510 SHJ786510:SIM786510 SRF786510:SSI786510 TBB786510:TCE786510 TKX786510:TMA786510 TUT786510:TVW786510 UEP786510:UFS786510 UOL786510:UPO786510 UYH786510:UZK786510 VID786510:VJG786510 VRZ786510:VTC786510 WBV786510:WCY786510 WLR786510:WMU786510 WVN786510:WWQ786510 D852046:AQ852046 JB852046:KE852046 SX852046:UA852046 ACT852046:ADW852046 AMP852046:ANS852046 AWL852046:AXO852046 BGH852046:BHK852046 BQD852046:BRG852046 BZZ852046:CBC852046 CJV852046:CKY852046 CTR852046:CUU852046 DDN852046:DEQ852046 DNJ852046:DOM852046 DXF852046:DYI852046 EHB852046:EIE852046 EQX852046:ESA852046 FAT852046:FBW852046 FKP852046:FLS852046 FUL852046:FVO852046 GEH852046:GFK852046 GOD852046:GPG852046 GXZ852046:GZC852046 HHV852046:HIY852046 HRR852046:HSU852046 IBN852046:ICQ852046 ILJ852046:IMM852046 IVF852046:IWI852046 JFB852046:JGE852046 JOX852046:JQA852046 JYT852046:JZW852046 KIP852046:KJS852046 KSL852046:KTO852046 LCH852046:LDK852046 LMD852046:LNG852046 LVZ852046:LXC852046 MFV852046:MGY852046 MPR852046:MQU852046 MZN852046:NAQ852046 NJJ852046:NKM852046 NTF852046:NUI852046 ODB852046:OEE852046 OMX852046:OOA852046 OWT852046:OXW852046 PGP852046:PHS852046 PQL852046:PRO852046 QAH852046:QBK852046 QKD852046:QLG852046 QTZ852046:QVC852046 RDV852046:REY852046 RNR852046:ROU852046 RXN852046:RYQ852046 SHJ852046:SIM852046 SRF852046:SSI852046 TBB852046:TCE852046 TKX852046:TMA852046 TUT852046:TVW852046 UEP852046:UFS852046 UOL852046:UPO852046 UYH852046:UZK852046 VID852046:VJG852046 VRZ852046:VTC852046 WBV852046:WCY852046 WLR852046:WMU852046 WVN852046:WWQ852046 D917582:AQ917582 JB917582:KE917582 SX917582:UA917582 ACT917582:ADW917582 AMP917582:ANS917582 AWL917582:AXO917582 BGH917582:BHK917582 BQD917582:BRG917582 BZZ917582:CBC917582 CJV917582:CKY917582 CTR917582:CUU917582 DDN917582:DEQ917582 DNJ917582:DOM917582 DXF917582:DYI917582 EHB917582:EIE917582 EQX917582:ESA917582 FAT917582:FBW917582 FKP917582:FLS917582 FUL917582:FVO917582 GEH917582:GFK917582 GOD917582:GPG917582 GXZ917582:GZC917582 HHV917582:HIY917582 HRR917582:HSU917582 IBN917582:ICQ917582 ILJ917582:IMM917582 IVF917582:IWI917582 JFB917582:JGE917582 JOX917582:JQA917582 JYT917582:JZW917582 KIP917582:KJS917582 KSL917582:KTO917582 LCH917582:LDK917582 LMD917582:LNG917582 LVZ917582:LXC917582 MFV917582:MGY917582 MPR917582:MQU917582 MZN917582:NAQ917582 NJJ917582:NKM917582 NTF917582:NUI917582 ODB917582:OEE917582 OMX917582:OOA917582 OWT917582:OXW917582 PGP917582:PHS917582 PQL917582:PRO917582 QAH917582:QBK917582 QKD917582:QLG917582 QTZ917582:QVC917582 RDV917582:REY917582 RNR917582:ROU917582 RXN917582:RYQ917582 SHJ917582:SIM917582 SRF917582:SSI917582 TBB917582:TCE917582 TKX917582:TMA917582 TUT917582:TVW917582 UEP917582:UFS917582 UOL917582:UPO917582 UYH917582:UZK917582 VID917582:VJG917582 VRZ917582:VTC917582 WBV917582:WCY917582 WLR917582:WMU917582 WVN917582:WWQ917582 D983118:AQ983118 JB983118:KE983118 SX983118:UA983118 ACT983118:ADW983118 AMP983118:ANS983118 AWL983118:AXO983118 BGH983118:BHK983118 BQD983118:BRG983118 BZZ983118:CBC983118 CJV983118:CKY983118 CTR983118:CUU983118 DDN983118:DEQ983118 DNJ983118:DOM983118 DXF983118:DYI983118 EHB983118:EIE983118 EQX983118:ESA983118 FAT983118:FBW983118 FKP983118:FLS983118 FUL983118:FVO983118 GEH983118:GFK983118 GOD983118:GPG983118 GXZ983118:GZC983118 HHV983118:HIY983118 HRR983118:HSU983118 IBN983118:ICQ983118 ILJ983118:IMM983118 IVF983118:IWI983118 JFB983118:JGE983118 JOX983118:JQA983118 JYT983118:JZW983118 KIP983118:KJS983118 KSL983118:KTO983118 LCH983118:LDK983118 LMD983118:LNG983118 LVZ983118:LXC983118 MFV983118:MGY983118 MPR983118:MQU983118 MZN983118:NAQ983118 NJJ983118:NKM983118 NTF983118:NUI983118 ODB983118:OEE983118 OMX983118:OOA983118 OWT983118:OXW983118 PGP983118:PHS983118 PQL983118:PRO983118 QAH983118:QBK983118 QKD983118:QLG983118 QTZ983118:QVC983118 RDV983118:REY983118 RNR983118:ROU983118 RXN983118:RYQ983118 SHJ983118:SIM983118 SRF983118:SSI983118 TBB983118:TCE983118 TKX983118:TMA983118 TUT983118:TVW983118 UEP983118:UFS983118 UOL983118:UPO983118 UYH983118:UZK983118 VID983118:VJG983118 VRZ983118:VTC983118 WBV983118:WCY983118 WLR983118:WMU983118 WVN983118:WWQ983118 WLR119:WMU119 D65597:AQ65598 JB65597:KE65598 SX65597:UA65598 ACT65597:ADW65598 AMP65597:ANS65598 AWL65597:AXO65598 BGH65597:BHK65598 BQD65597:BRG65598 BZZ65597:CBC65598 CJV65597:CKY65598 CTR65597:CUU65598 DDN65597:DEQ65598 DNJ65597:DOM65598 DXF65597:DYI65598 EHB65597:EIE65598 EQX65597:ESA65598 FAT65597:FBW65598 FKP65597:FLS65598 FUL65597:FVO65598 GEH65597:GFK65598 GOD65597:GPG65598 GXZ65597:GZC65598 HHV65597:HIY65598 HRR65597:HSU65598 IBN65597:ICQ65598 ILJ65597:IMM65598 IVF65597:IWI65598 JFB65597:JGE65598 JOX65597:JQA65598 JYT65597:JZW65598 KIP65597:KJS65598 KSL65597:KTO65598 LCH65597:LDK65598 LMD65597:LNG65598 LVZ65597:LXC65598 MFV65597:MGY65598 MPR65597:MQU65598 MZN65597:NAQ65598 NJJ65597:NKM65598 NTF65597:NUI65598 ODB65597:OEE65598 OMX65597:OOA65598 OWT65597:OXW65598 PGP65597:PHS65598 PQL65597:PRO65598 QAH65597:QBK65598 QKD65597:QLG65598 QTZ65597:QVC65598 RDV65597:REY65598 RNR65597:ROU65598 RXN65597:RYQ65598 SHJ65597:SIM65598 SRF65597:SSI65598 TBB65597:TCE65598 TKX65597:TMA65598 TUT65597:TVW65598 UEP65597:UFS65598 UOL65597:UPO65598 UYH65597:UZK65598 VID65597:VJG65598 VRZ65597:VTC65598 WBV65597:WCY65598 WLR65597:WMU65598 WVN65597:WWQ65598 D131133:AQ131134 JB131133:KE131134 SX131133:UA131134 ACT131133:ADW131134 AMP131133:ANS131134 AWL131133:AXO131134 BGH131133:BHK131134 BQD131133:BRG131134 BZZ131133:CBC131134 CJV131133:CKY131134 CTR131133:CUU131134 DDN131133:DEQ131134 DNJ131133:DOM131134 DXF131133:DYI131134 EHB131133:EIE131134 EQX131133:ESA131134 FAT131133:FBW131134 FKP131133:FLS131134 FUL131133:FVO131134 GEH131133:GFK131134 GOD131133:GPG131134 GXZ131133:GZC131134 HHV131133:HIY131134 HRR131133:HSU131134 IBN131133:ICQ131134 ILJ131133:IMM131134 IVF131133:IWI131134 JFB131133:JGE131134 JOX131133:JQA131134 JYT131133:JZW131134 KIP131133:KJS131134 KSL131133:KTO131134 LCH131133:LDK131134 LMD131133:LNG131134 LVZ131133:LXC131134 MFV131133:MGY131134 MPR131133:MQU131134 MZN131133:NAQ131134 NJJ131133:NKM131134 NTF131133:NUI131134 ODB131133:OEE131134 OMX131133:OOA131134 OWT131133:OXW131134 PGP131133:PHS131134 PQL131133:PRO131134 QAH131133:QBK131134 QKD131133:QLG131134 QTZ131133:QVC131134 RDV131133:REY131134 RNR131133:ROU131134 RXN131133:RYQ131134 SHJ131133:SIM131134 SRF131133:SSI131134 TBB131133:TCE131134 TKX131133:TMA131134 TUT131133:TVW131134 UEP131133:UFS131134 UOL131133:UPO131134 UYH131133:UZK131134 VID131133:VJG131134 VRZ131133:VTC131134 WBV131133:WCY131134 WLR131133:WMU131134 WVN131133:WWQ131134 D196669:AQ196670 JB196669:KE196670 SX196669:UA196670 ACT196669:ADW196670 AMP196669:ANS196670 AWL196669:AXO196670 BGH196669:BHK196670 BQD196669:BRG196670 BZZ196669:CBC196670 CJV196669:CKY196670 CTR196669:CUU196670 DDN196669:DEQ196670 DNJ196669:DOM196670 DXF196669:DYI196670 EHB196669:EIE196670 EQX196669:ESA196670 FAT196669:FBW196670 FKP196669:FLS196670 FUL196669:FVO196670 GEH196669:GFK196670 GOD196669:GPG196670 GXZ196669:GZC196670 HHV196669:HIY196670 HRR196669:HSU196670 IBN196669:ICQ196670 ILJ196669:IMM196670 IVF196669:IWI196670 JFB196669:JGE196670 JOX196669:JQA196670 JYT196669:JZW196670 KIP196669:KJS196670 KSL196669:KTO196670 LCH196669:LDK196670 LMD196669:LNG196670 LVZ196669:LXC196670 MFV196669:MGY196670 MPR196669:MQU196670 MZN196669:NAQ196670 NJJ196669:NKM196670 NTF196669:NUI196670 ODB196669:OEE196670 OMX196669:OOA196670 OWT196669:OXW196670 PGP196669:PHS196670 PQL196669:PRO196670 QAH196669:QBK196670 QKD196669:QLG196670 QTZ196669:QVC196670 RDV196669:REY196670 RNR196669:ROU196670 RXN196669:RYQ196670 SHJ196669:SIM196670 SRF196669:SSI196670 TBB196669:TCE196670 TKX196669:TMA196670 TUT196669:TVW196670 UEP196669:UFS196670 UOL196669:UPO196670 UYH196669:UZK196670 VID196669:VJG196670 VRZ196669:VTC196670 WBV196669:WCY196670 WLR196669:WMU196670 WVN196669:WWQ196670 D262205:AQ262206 JB262205:KE262206 SX262205:UA262206 ACT262205:ADW262206 AMP262205:ANS262206 AWL262205:AXO262206 BGH262205:BHK262206 BQD262205:BRG262206 BZZ262205:CBC262206 CJV262205:CKY262206 CTR262205:CUU262206 DDN262205:DEQ262206 DNJ262205:DOM262206 DXF262205:DYI262206 EHB262205:EIE262206 EQX262205:ESA262206 FAT262205:FBW262206 FKP262205:FLS262206 FUL262205:FVO262206 GEH262205:GFK262206 GOD262205:GPG262206 GXZ262205:GZC262206 HHV262205:HIY262206 HRR262205:HSU262206 IBN262205:ICQ262206 ILJ262205:IMM262206 IVF262205:IWI262206 JFB262205:JGE262206 JOX262205:JQA262206 JYT262205:JZW262206 KIP262205:KJS262206 KSL262205:KTO262206 LCH262205:LDK262206 LMD262205:LNG262206 LVZ262205:LXC262206 MFV262205:MGY262206 MPR262205:MQU262206 MZN262205:NAQ262206 NJJ262205:NKM262206 NTF262205:NUI262206 ODB262205:OEE262206 OMX262205:OOA262206 OWT262205:OXW262206 PGP262205:PHS262206 PQL262205:PRO262206 QAH262205:QBK262206 QKD262205:QLG262206 QTZ262205:QVC262206 RDV262205:REY262206 RNR262205:ROU262206 RXN262205:RYQ262206 SHJ262205:SIM262206 SRF262205:SSI262206 TBB262205:TCE262206 TKX262205:TMA262206 TUT262205:TVW262206 UEP262205:UFS262206 UOL262205:UPO262206 UYH262205:UZK262206 VID262205:VJG262206 VRZ262205:VTC262206 WBV262205:WCY262206 WLR262205:WMU262206 WVN262205:WWQ262206 D327741:AQ327742 JB327741:KE327742 SX327741:UA327742 ACT327741:ADW327742 AMP327741:ANS327742 AWL327741:AXO327742 BGH327741:BHK327742 BQD327741:BRG327742 BZZ327741:CBC327742 CJV327741:CKY327742 CTR327741:CUU327742 DDN327741:DEQ327742 DNJ327741:DOM327742 DXF327741:DYI327742 EHB327741:EIE327742 EQX327741:ESA327742 FAT327741:FBW327742 FKP327741:FLS327742 FUL327741:FVO327742 GEH327741:GFK327742 GOD327741:GPG327742 GXZ327741:GZC327742 HHV327741:HIY327742 HRR327741:HSU327742 IBN327741:ICQ327742 ILJ327741:IMM327742 IVF327741:IWI327742 JFB327741:JGE327742 JOX327741:JQA327742 JYT327741:JZW327742 KIP327741:KJS327742 KSL327741:KTO327742 LCH327741:LDK327742 LMD327741:LNG327742 LVZ327741:LXC327742 MFV327741:MGY327742 MPR327741:MQU327742 MZN327741:NAQ327742 NJJ327741:NKM327742 NTF327741:NUI327742 ODB327741:OEE327742 OMX327741:OOA327742 OWT327741:OXW327742 PGP327741:PHS327742 PQL327741:PRO327742 QAH327741:QBK327742 QKD327741:QLG327742 QTZ327741:QVC327742 RDV327741:REY327742 RNR327741:ROU327742 RXN327741:RYQ327742 SHJ327741:SIM327742 SRF327741:SSI327742 TBB327741:TCE327742 TKX327741:TMA327742 TUT327741:TVW327742 UEP327741:UFS327742 UOL327741:UPO327742 UYH327741:UZK327742 VID327741:VJG327742 VRZ327741:VTC327742 WBV327741:WCY327742 WLR327741:WMU327742 WVN327741:WWQ327742 D393277:AQ393278 JB393277:KE393278 SX393277:UA393278 ACT393277:ADW393278 AMP393277:ANS393278 AWL393277:AXO393278 BGH393277:BHK393278 BQD393277:BRG393278 BZZ393277:CBC393278 CJV393277:CKY393278 CTR393277:CUU393278 DDN393277:DEQ393278 DNJ393277:DOM393278 DXF393277:DYI393278 EHB393277:EIE393278 EQX393277:ESA393278 FAT393277:FBW393278 FKP393277:FLS393278 FUL393277:FVO393278 GEH393277:GFK393278 GOD393277:GPG393278 GXZ393277:GZC393278 HHV393277:HIY393278 HRR393277:HSU393278 IBN393277:ICQ393278 ILJ393277:IMM393278 IVF393277:IWI393278 JFB393277:JGE393278 JOX393277:JQA393278 JYT393277:JZW393278 KIP393277:KJS393278 KSL393277:KTO393278 LCH393277:LDK393278 LMD393277:LNG393278 LVZ393277:LXC393278 MFV393277:MGY393278 MPR393277:MQU393278 MZN393277:NAQ393278 NJJ393277:NKM393278 NTF393277:NUI393278 ODB393277:OEE393278 OMX393277:OOA393278 OWT393277:OXW393278 PGP393277:PHS393278 PQL393277:PRO393278 QAH393277:QBK393278 QKD393277:QLG393278 QTZ393277:QVC393278 RDV393277:REY393278 RNR393277:ROU393278 RXN393277:RYQ393278 SHJ393277:SIM393278 SRF393277:SSI393278 TBB393277:TCE393278 TKX393277:TMA393278 TUT393277:TVW393278 UEP393277:UFS393278 UOL393277:UPO393278 UYH393277:UZK393278 VID393277:VJG393278 VRZ393277:VTC393278 WBV393277:WCY393278 WLR393277:WMU393278 WVN393277:WWQ393278 D458813:AQ458814 JB458813:KE458814 SX458813:UA458814 ACT458813:ADW458814 AMP458813:ANS458814 AWL458813:AXO458814 BGH458813:BHK458814 BQD458813:BRG458814 BZZ458813:CBC458814 CJV458813:CKY458814 CTR458813:CUU458814 DDN458813:DEQ458814 DNJ458813:DOM458814 DXF458813:DYI458814 EHB458813:EIE458814 EQX458813:ESA458814 FAT458813:FBW458814 FKP458813:FLS458814 FUL458813:FVO458814 GEH458813:GFK458814 GOD458813:GPG458814 GXZ458813:GZC458814 HHV458813:HIY458814 HRR458813:HSU458814 IBN458813:ICQ458814 ILJ458813:IMM458814 IVF458813:IWI458814 JFB458813:JGE458814 JOX458813:JQA458814 JYT458813:JZW458814 KIP458813:KJS458814 KSL458813:KTO458814 LCH458813:LDK458814 LMD458813:LNG458814 LVZ458813:LXC458814 MFV458813:MGY458814 MPR458813:MQU458814 MZN458813:NAQ458814 NJJ458813:NKM458814 NTF458813:NUI458814 ODB458813:OEE458814 OMX458813:OOA458814 OWT458813:OXW458814 PGP458813:PHS458814 PQL458813:PRO458814 QAH458813:QBK458814 QKD458813:QLG458814 QTZ458813:QVC458814 RDV458813:REY458814 RNR458813:ROU458814 RXN458813:RYQ458814 SHJ458813:SIM458814 SRF458813:SSI458814 TBB458813:TCE458814 TKX458813:TMA458814 TUT458813:TVW458814 UEP458813:UFS458814 UOL458813:UPO458814 UYH458813:UZK458814 VID458813:VJG458814 VRZ458813:VTC458814 WBV458813:WCY458814 WLR458813:WMU458814 WVN458813:WWQ458814 D524349:AQ524350 JB524349:KE524350 SX524349:UA524350 ACT524349:ADW524350 AMP524349:ANS524350 AWL524349:AXO524350 BGH524349:BHK524350 BQD524349:BRG524350 BZZ524349:CBC524350 CJV524349:CKY524350 CTR524349:CUU524350 DDN524349:DEQ524350 DNJ524349:DOM524350 DXF524349:DYI524350 EHB524349:EIE524350 EQX524349:ESA524350 FAT524349:FBW524350 FKP524349:FLS524350 FUL524349:FVO524350 GEH524349:GFK524350 GOD524349:GPG524350 GXZ524349:GZC524350 HHV524349:HIY524350 HRR524349:HSU524350 IBN524349:ICQ524350 ILJ524349:IMM524350 IVF524349:IWI524350 JFB524349:JGE524350 JOX524349:JQA524350 JYT524349:JZW524350 KIP524349:KJS524350 KSL524349:KTO524350 LCH524349:LDK524350 LMD524349:LNG524350 LVZ524349:LXC524350 MFV524349:MGY524350 MPR524349:MQU524350 MZN524349:NAQ524350 NJJ524349:NKM524350 NTF524349:NUI524350 ODB524349:OEE524350 OMX524349:OOA524350 OWT524349:OXW524350 PGP524349:PHS524350 PQL524349:PRO524350 QAH524349:QBK524350 QKD524349:QLG524350 QTZ524349:QVC524350 RDV524349:REY524350 RNR524349:ROU524350 RXN524349:RYQ524350 SHJ524349:SIM524350 SRF524349:SSI524350 TBB524349:TCE524350 TKX524349:TMA524350 TUT524349:TVW524350 UEP524349:UFS524350 UOL524349:UPO524350 UYH524349:UZK524350 VID524349:VJG524350 VRZ524349:VTC524350 WBV524349:WCY524350 WLR524349:WMU524350 WVN524349:WWQ524350 D589885:AQ589886 JB589885:KE589886 SX589885:UA589886 ACT589885:ADW589886 AMP589885:ANS589886 AWL589885:AXO589886 BGH589885:BHK589886 BQD589885:BRG589886 BZZ589885:CBC589886 CJV589885:CKY589886 CTR589885:CUU589886 DDN589885:DEQ589886 DNJ589885:DOM589886 DXF589885:DYI589886 EHB589885:EIE589886 EQX589885:ESA589886 FAT589885:FBW589886 FKP589885:FLS589886 FUL589885:FVO589886 GEH589885:GFK589886 GOD589885:GPG589886 GXZ589885:GZC589886 HHV589885:HIY589886 HRR589885:HSU589886 IBN589885:ICQ589886 ILJ589885:IMM589886 IVF589885:IWI589886 JFB589885:JGE589886 JOX589885:JQA589886 JYT589885:JZW589886 KIP589885:KJS589886 KSL589885:KTO589886 LCH589885:LDK589886 LMD589885:LNG589886 LVZ589885:LXC589886 MFV589885:MGY589886 MPR589885:MQU589886 MZN589885:NAQ589886 NJJ589885:NKM589886 NTF589885:NUI589886 ODB589885:OEE589886 OMX589885:OOA589886 OWT589885:OXW589886 PGP589885:PHS589886 PQL589885:PRO589886 QAH589885:QBK589886 QKD589885:QLG589886 QTZ589885:QVC589886 RDV589885:REY589886 RNR589885:ROU589886 RXN589885:RYQ589886 SHJ589885:SIM589886 SRF589885:SSI589886 TBB589885:TCE589886 TKX589885:TMA589886 TUT589885:TVW589886 UEP589885:UFS589886 UOL589885:UPO589886 UYH589885:UZK589886 VID589885:VJG589886 VRZ589885:VTC589886 WBV589885:WCY589886 WLR589885:WMU589886 WVN589885:WWQ589886 D655421:AQ655422 JB655421:KE655422 SX655421:UA655422 ACT655421:ADW655422 AMP655421:ANS655422 AWL655421:AXO655422 BGH655421:BHK655422 BQD655421:BRG655422 BZZ655421:CBC655422 CJV655421:CKY655422 CTR655421:CUU655422 DDN655421:DEQ655422 DNJ655421:DOM655422 DXF655421:DYI655422 EHB655421:EIE655422 EQX655421:ESA655422 FAT655421:FBW655422 FKP655421:FLS655422 FUL655421:FVO655422 GEH655421:GFK655422 GOD655421:GPG655422 GXZ655421:GZC655422 HHV655421:HIY655422 HRR655421:HSU655422 IBN655421:ICQ655422 ILJ655421:IMM655422 IVF655421:IWI655422 JFB655421:JGE655422 JOX655421:JQA655422 JYT655421:JZW655422 KIP655421:KJS655422 KSL655421:KTO655422 LCH655421:LDK655422 LMD655421:LNG655422 LVZ655421:LXC655422 MFV655421:MGY655422 MPR655421:MQU655422 MZN655421:NAQ655422 NJJ655421:NKM655422 NTF655421:NUI655422 ODB655421:OEE655422 OMX655421:OOA655422 OWT655421:OXW655422 PGP655421:PHS655422 PQL655421:PRO655422 QAH655421:QBK655422 QKD655421:QLG655422 QTZ655421:QVC655422 RDV655421:REY655422 RNR655421:ROU655422 RXN655421:RYQ655422 SHJ655421:SIM655422 SRF655421:SSI655422 TBB655421:TCE655422 TKX655421:TMA655422 TUT655421:TVW655422 UEP655421:UFS655422 UOL655421:UPO655422 UYH655421:UZK655422 VID655421:VJG655422 VRZ655421:VTC655422 WBV655421:WCY655422 WLR655421:WMU655422 WVN655421:WWQ655422 D720957:AQ720958 JB720957:KE720958 SX720957:UA720958 ACT720957:ADW720958 AMP720957:ANS720958 AWL720957:AXO720958 BGH720957:BHK720958 BQD720957:BRG720958 BZZ720957:CBC720958 CJV720957:CKY720958 CTR720957:CUU720958 DDN720957:DEQ720958 DNJ720957:DOM720958 DXF720957:DYI720958 EHB720957:EIE720958 EQX720957:ESA720958 FAT720957:FBW720958 FKP720957:FLS720958 FUL720957:FVO720958 GEH720957:GFK720958 GOD720957:GPG720958 GXZ720957:GZC720958 HHV720957:HIY720958 HRR720957:HSU720958 IBN720957:ICQ720958 ILJ720957:IMM720958 IVF720957:IWI720958 JFB720957:JGE720958 JOX720957:JQA720958 JYT720957:JZW720958 KIP720957:KJS720958 KSL720957:KTO720958 LCH720957:LDK720958 LMD720957:LNG720958 LVZ720957:LXC720958 MFV720957:MGY720958 MPR720957:MQU720958 MZN720957:NAQ720958 NJJ720957:NKM720958 NTF720957:NUI720958 ODB720957:OEE720958 OMX720957:OOA720958 OWT720957:OXW720958 PGP720957:PHS720958 PQL720957:PRO720958 QAH720957:QBK720958 QKD720957:QLG720958 QTZ720957:QVC720958 RDV720957:REY720958 RNR720957:ROU720958 RXN720957:RYQ720958 SHJ720957:SIM720958 SRF720957:SSI720958 TBB720957:TCE720958 TKX720957:TMA720958 TUT720957:TVW720958 UEP720957:UFS720958 UOL720957:UPO720958 UYH720957:UZK720958 VID720957:VJG720958 VRZ720957:VTC720958 WBV720957:WCY720958 WLR720957:WMU720958 WVN720957:WWQ720958 D786493:AQ786494 JB786493:KE786494 SX786493:UA786494 ACT786493:ADW786494 AMP786493:ANS786494 AWL786493:AXO786494 BGH786493:BHK786494 BQD786493:BRG786494 BZZ786493:CBC786494 CJV786493:CKY786494 CTR786493:CUU786494 DDN786493:DEQ786494 DNJ786493:DOM786494 DXF786493:DYI786494 EHB786493:EIE786494 EQX786493:ESA786494 FAT786493:FBW786494 FKP786493:FLS786494 FUL786493:FVO786494 GEH786493:GFK786494 GOD786493:GPG786494 GXZ786493:GZC786494 HHV786493:HIY786494 HRR786493:HSU786494 IBN786493:ICQ786494 ILJ786493:IMM786494 IVF786493:IWI786494 JFB786493:JGE786494 JOX786493:JQA786494 JYT786493:JZW786494 KIP786493:KJS786494 KSL786493:KTO786494 LCH786493:LDK786494 LMD786493:LNG786494 LVZ786493:LXC786494 MFV786493:MGY786494 MPR786493:MQU786494 MZN786493:NAQ786494 NJJ786493:NKM786494 NTF786493:NUI786494 ODB786493:OEE786494 OMX786493:OOA786494 OWT786493:OXW786494 PGP786493:PHS786494 PQL786493:PRO786494 QAH786493:QBK786494 QKD786493:QLG786494 QTZ786493:QVC786494 RDV786493:REY786494 RNR786493:ROU786494 RXN786493:RYQ786494 SHJ786493:SIM786494 SRF786493:SSI786494 TBB786493:TCE786494 TKX786493:TMA786494 TUT786493:TVW786494 UEP786493:UFS786494 UOL786493:UPO786494 UYH786493:UZK786494 VID786493:VJG786494 VRZ786493:VTC786494 WBV786493:WCY786494 WLR786493:WMU786494 WVN786493:WWQ786494 D852029:AQ852030 JB852029:KE852030 SX852029:UA852030 ACT852029:ADW852030 AMP852029:ANS852030 AWL852029:AXO852030 BGH852029:BHK852030 BQD852029:BRG852030 BZZ852029:CBC852030 CJV852029:CKY852030 CTR852029:CUU852030 DDN852029:DEQ852030 DNJ852029:DOM852030 DXF852029:DYI852030 EHB852029:EIE852030 EQX852029:ESA852030 FAT852029:FBW852030 FKP852029:FLS852030 FUL852029:FVO852030 GEH852029:GFK852030 GOD852029:GPG852030 GXZ852029:GZC852030 HHV852029:HIY852030 HRR852029:HSU852030 IBN852029:ICQ852030 ILJ852029:IMM852030 IVF852029:IWI852030 JFB852029:JGE852030 JOX852029:JQA852030 JYT852029:JZW852030 KIP852029:KJS852030 KSL852029:KTO852030 LCH852029:LDK852030 LMD852029:LNG852030 LVZ852029:LXC852030 MFV852029:MGY852030 MPR852029:MQU852030 MZN852029:NAQ852030 NJJ852029:NKM852030 NTF852029:NUI852030 ODB852029:OEE852030 OMX852029:OOA852030 OWT852029:OXW852030 PGP852029:PHS852030 PQL852029:PRO852030 QAH852029:QBK852030 QKD852029:QLG852030 QTZ852029:QVC852030 RDV852029:REY852030 RNR852029:ROU852030 RXN852029:RYQ852030 SHJ852029:SIM852030 SRF852029:SSI852030 TBB852029:TCE852030 TKX852029:TMA852030 TUT852029:TVW852030 UEP852029:UFS852030 UOL852029:UPO852030 UYH852029:UZK852030 VID852029:VJG852030 VRZ852029:VTC852030 WBV852029:WCY852030 WLR852029:WMU852030 WVN852029:WWQ852030 D917565:AQ917566 JB917565:KE917566 SX917565:UA917566 ACT917565:ADW917566 AMP917565:ANS917566 AWL917565:AXO917566 BGH917565:BHK917566 BQD917565:BRG917566 BZZ917565:CBC917566 CJV917565:CKY917566 CTR917565:CUU917566 DDN917565:DEQ917566 DNJ917565:DOM917566 DXF917565:DYI917566 EHB917565:EIE917566 EQX917565:ESA917566 FAT917565:FBW917566 FKP917565:FLS917566 FUL917565:FVO917566 GEH917565:GFK917566 GOD917565:GPG917566 GXZ917565:GZC917566 HHV917565:HIY917566 HRR917565:HSU917566 IBN917565:ICQ917566 ILJ917565:IMM917566 IVF917565:IWI917566 JFB917565:JGE917566 JOX917565:JQA917566 JYT917565:JZW917566 KIP917565:KJS917566 KSL917565:KTO917566 LCH917565:LDK917566 LMD917565:LNG917566 LVZ917565:LXC917566 MFV917565:MGY917566 MPR917565:MQU917566 MZN917565:NAQ917566 NJJ917565:NKM917566 NTF917565:NUI917566 ODB917565:OEE917566 OMX917565:OOA917566 OWT917565:OXW917566 PGP917565:PHS917566 PQL917565:PRO917566 QAH917565:QBK917566 QKD917565:QLG917566 QTZ917565:QVC917566 RDV917565:REY917566 RNR917565:ROU917566 RXN917565:RYQ917566 SHJ917565:SIM917566 SRF917565:SSI917566 TBB917565:TCE917566 TKX917565:TMA917566 TUT917565:TVW917566 UEP917565:UFS917566 UOL917565:UPO917566 UYH917565:UZK917566 VID917565:VJG917566 VRZ917565:VTC917566 WBV917565:WCY917566 WLR917565:WMU917566 WVN917565:WWQ917566 D983101:AQ983102 JB983101:KE983102 SX983101:UA983102 ACT983101:ADW983102 AMP983101:ANS983102 AWL983101:AXO983102 BGH983101:BHK983102 BQD983101:BRG983102 BZZ983101:CBC983102 CJV983101:CKY983102 CTR983101:CUU983102 DDN983101:DEQ983102 DNJ983101:DOM983102 DXF983101:DYI983102 EHB983101:EIE983102 EQX983101:ESA983102 FAT983101:FBW983102 FKP983101:FLS983102 FUL983101:FVO983102 GEH983101:GFK983102 GOD983101:GPG983102 GXZ983101:GZC983102 HHV983101:HIY983102 HRR983101:HSU983102 IBN983101:ICQ983102 ILJ983101:IMM983102 IVF983101:IWI983102 JFB983101:JGE983102 JOX983101:JQA983102 JYT983101:JZW983102 KIP983101:KJS983102 KSL983101:KTO983102 LCH983101:LDK983102 LMD983101:LNG983102 LVZ983101:LXC983102 MFV983101:MGY983102 MPR983101:MQU983102 MZN983101:NAQ983102 NJJ983101:NKM983102 NTF983101:NUI983102 ODB983101:OEE983102 OMX983101:OOA983102 OWT983101:OXW983102 PGP983101:PHS983102 PQL983101:PRO983102 QAH983101:QBK983102 QKD983101:QLG983102 QTZ983101:QVC983102 RDV983101:REY983102 RNR983101:ROU983102 RXN983101:RYQ983102 SHJ983101:SIM983102 SRF983101:SSI983102 TBB983101:TCE983102 TKX983101:TMA983102 TUT983101:TVW983102 UEP983101:UFS983102 UOL983101:UPO983102 UYH983101:UZK983102 VID983101:VJG983102 VRZ983101:VTC983102 WBV983101:WCY983102 WLR983101:WMU983102 WVN983101:WWQ983102 WVN119:WWQ119 JB84:KE84 SX84:UA84 ACT84:ADW84 AMP84:ANS84 AWL84:AXO84 BGH84:BHK84 BQD84:BRG84 BZZ84:CBC84 CJV84:CKY84 CTR84:CUU84 DDN84:DEQ84 DNJ84:DOM84 DXF84:DYI84 EHB84:EIE84 EQX84:ESA84 FAT84:FBW84 FKP84:FLS84 FUL84:FVO84 GEH84:GFK84 GOD84:GPG84 GXZ84:GZC84 HHV84:HIY84 HRR84:HSU84 IBN84:ICQ84 ILJ84:IMM84 IVF84:IWI84 JFB84:JGE84 JOX84:JQA84 JYT84:JZW84 KIP84:KJS84 KSL84:KTO84 LCH84:LDK84 LMD84:LNG84 LVZ84:LXC84 MFV84:MGY84 MPR84:MQU84 MZN84:NAQ84 NJJ84:NKM84 NTF84:NUI84 ODB84:OEE84 OMX84:OOA84 OWT84:OXW84 PGP84:PHS84 PQL84:PRO84 QAH84:QBK84 QKD84:QLG84 QTZ84:QVC84 RDV84:REY84 RNR84:ROU84 RXN84:RYQ84 SHJ84:SIM84 SRF84:SSI84 TBB84:TCE84 TKX84:TMA84 TUT84:TVW84 UEP84:UFS84 UOL84:UPO84 UYH84:UZK84 VID84:VJG84 VRZ84:VTC84 WBV84:WCY84 WLR84:WMU84 WVN84:WWQ84 D65573:AQ65573 JB65573:KE65573 SX65573:UA65573 ACT65573:ADW65573 AMP65573:ANS65573 AWL65573:AXO65573 BGH65573:BHK65573 BQD65573:BRG65573 BZZ65573:CBC65573 CJV65573:CKY65573 CTR65573:CUU65573 DDN65573:DEQ65573 DNJ65573:DOM65573 DXF65573:DYI65573 EHB65573:EIE65573 EQX65573:ESA65573 FAT65573:FBW65573 FKP65573:FLS65573 FUL65573:FVO65573 GEH65573:GFK65573 GOD65573:GPG65573 GXZ65573:GZC65573 HHV65573:HIY65573 HRR65573:HSU65573 IBN65573:ICQ65573 ILJ65573:IMM65573 IVF65573:IWI65573 JFB65573:JGE65573 JOX65573:JQA65573 JYT65573:JZW65573 KIP65573:KJS65573 KSL65573:KTO65573 LCH65573:LDK65573 LMD65573:LNG65573 LVZ65573:LXC65573 MFV65573:MGY65573 MPR65573:MQU65573 MZN65573:NAQ65573 NJJ65573:NKM65573 NTF65573:NUI65573 ODB65573:OEE65573 OMX65573:OOA65573 OWT65573:OXW65573 PGP65573:PHS65573 PQL65573:PRO65573 QAH65573:QBK65573 QKD65573:QLG65573 QTZ65573:QVC65573 RDV65573:REY65573 RNR65573:ROU65573 RXN65573:RYQ65573 SHJ65573:SIM65573 SRF65573:SSI65573 TBB65573:TCE65573 TKX65573:TMA65573 TUT65573:TVW65573 UEP65573:UFS65573 UOL65573:UPO65573 UYH65573:UZK65573 VID65573:VJG65573 VRZ65573:VTC65573 WBV65573:WCY65573 WLR65573:WMU65573 WVN65573:WWQ65573 D131109:AQ131109 JB131109:KE131109 SX131109:UA131109 ACT131109:ADW131109 AMP131109:ANS131109 AWL131109:AXO131109 BGH131109:BHK131109 BQD131109:BRG131109 BZZ131109:CBC131109 CJV131109:CKY131109 CTR131109:CUU131109 DDN131109:DEQ131109 DNJ131109:DOM131109 DXF131109:DYI131109 EHB131109:EIE131109 EQX131109:ESA131109 FAT131109:FBW131109 FKP131109:FLS131109 FUL131109:FVO131109 GEH131109:GFK131109 GOD131109:GPG131109 GXZ131109:GZC131109 HHV131109:HIY131109 HRR131109:HSU131109 IBN131109:ICQ131109 ILJ131109:IMM131109 IVF131109:IWI131109 JFB131109:JGE131109 JOX131109:JQA131109 JYT131109:JZW131109 KIP131109:KJS131109 KSL131109:KTO131109 LCH131109:LDK131109 LMD131109:LNG131109 LVZ131109:LXC131109 MFV131109:MGY131109 MPR131109:MQU131109 MZN131109:NAQ131109 NJJ131109:NKM131109 NTF131109:NUI131109 ODB131109:OEE131109 OMX131109:OOA131109 OWT131109:OXW131109 PGP131109:PHS131109 PQL131109:PRO131109 QAH131109:QBK131109 QKD131109:QLG131109 QTZ131109:QVC131109 RDV131109:REY131109 RNR131109:ROU131109 RXN131109:RYQ131109 SHJ131109:SIM131109 SRF131109:SSI131109 TBB131109:TCE131109 TKX131109:TMA131109 TUT131109:TVW131109 UEP131109:UFS131109 UOL131109:UPO131109 UYH131109:UZK131109 VID131109:VJG131109 VRZ131109:VTC131109 WBV131109:WCY131109 WLR131109:WMU131109 WVN131109:WWQ131109 D196645:AQ196645 JB196645:KE196645 SX196645:UA196645 ACT196645:ADW196645 AMP196645:ANS196645 AWL196645:AXO196645 BGH196645:BHK196645 BQD196645:BRG196645 BZZ196645:CBC196645 CJV196645:CKY196645 CTR196645:CUU196645 DDN196645:DEQ196645 DNJ196645:DOM196645 DXF196645:DYI196645 EHB196645:EIE196645 EQX196645:ESA196645 FAT196645:FBW196645 FKP196645:FLS196645 FUL196645:FVO196645 GEH196645:GFK196645 GOD196645:GPG196645 GXZ196645:GZC196645 HHV196645:HIY196645 HRR196645:HSU196645 IBN196645:ICQ196645 ILJ196645:IMM196645 IVF196645:IWI196645 JFB196645:JGE196645 JOX196645:JQA196645 JYT196645:JZW196645 KIP196645:KJS196645 KSL196645:KTO196645 LCH196645:LDK196645 LMD196645:LNG196645 LVZ196645:LXC196645 MFV196645:MGY196645 MPR196645:MQU196645 MZN196645:NAQ196645 NJJ196645:NKM196645 NTF196645:NUI196645 ODB196645:OEE196645 OMX196645:OOA196645 OWT196645:OXW196645 PGP196645:PHS196645 PQL196645:PRO196645 QAH196645:QBK196645 QKD196645:QLG196645 QTZ196645:QVC196645 RDV196645:REY196645 RNR196645:ROU196645 RXN196645:RYQ196645 SHJ196645:SIM196645 SRF196645:SSI196645 TBB196645:TCE196645 TKX196645:TMA196645 TUT196645:TVW196645 UEP196645:UFS196645 UOL196645:UPO196645 UYH196645:UZK196645 VID196645:VJG196645 VRZ196645:VTC196645 WBV196645:WCY196645 WLR196645:WMU196645 WVN196645:WWQ196645 D262181:AQ262181 JB262181:KE262181 SX262181:UA262181 ACT262181:ADW262181 AMP262181:ANS262181 AWL262181:AXO262181 BGH262181:BHK262181 BQD262181:BRG262181 BZZ262181:CBC262181 CJV262181:CKY262181 CTR262181:CUU262181 DDN262181:DEQ262181 DNJ262181:DOM262181 DXF262181:DYI262181 EHB262181:EIE262181 EQX262181:ESA262181 FAT262181:FBW262181 FKP262181:FLS262181 FUL262181:FVO262181 GEH262181:GFK262181 GOD262181:GPG262181 GXZ262181:GZC262181 HHV262181:HIY262181 HRR262181:HSU262181 IBN262181:ICQ262181 ILJ262181:IMM262181 IVF262181:IWI262181 JFB262181:JGE262181 JOX262181:JQA262181 JYT262181:JZW262181 KIP262181:KJS262181 KSL262181:KTO262181 LCH262181:LDK262181 LMD262181:LNG262181 LVZ262181:LXC262181 MFV262181:MGY262181 MPR262181:MQU262181 MZN262181:NAQ262181 NJJ262181:NKM262181 NTF262181:NUI262181 ODB262181:OEE262181 OMX262181:OOA262181 OWT262181:OXW262181 PGP262181:PHS262181 PQL262181:PRO262181 QAH262181:QBK262181 QKD262181:QLG262181 QTZ262181:QVC262181 RDV262181:REY262181 RNR262181:ROU262181 RXN262181:RYQ262181 SHJ262181:SIM262181 SRF262181:SSI262181 TBB262181:TCE262181 TKX262181:TMA262181 TUT262181:TVW262181 UEP262181:UFS262181 UOL262181:UPO262181 UYH262181:UZK262181 VID262181:VJG262181 VRZ262181:VTC262181 WBV262181:WCY262181 WLR262181:WMU262181 WVN262181:WWQ262181 D327717:AQ327717 JB327717:KE327717 SX327717:UA327717 ACT327717:ADW327717 AMP327717:ANS327717 AWL327717:AXO327717 BGH327717:BHK327717 BQD327717:BRG327717 BZZ327717:CBC327717 CJV327717:CKY327717 CTR327717:CUU327717 DDN327717:DEQ327717 DNJ327717:DOM327717 DXF327717:DYI327717 EHB327717:EIE327717 EQX327717:ESA327717 FAT327717:FBW327717 FKP327717:FLS327717 FUL327717:FVO327717 GEH327717:GFK327717 GOD327717:GPG327717 GXZ327717:GZC327717 HHV327717:HIY327717 HRR327717:HSU327717 IBN327717:ICQ327717 ILJ327717:IMM327717 IVF327717:IWI327717 JFB327717:JGE327717 JOX327717:JQA327717 JYT327717:JZW327717 KIP327717:KJS327717 KSL327717:KTO327717 LCH327717:LDK327717 LMD327717:LNG327717 LVZ327717:LXC327717 MFV327717:MGY327717 MPR327717:MQU327717 MZN327717:NAQ327717 NJJ327717:NKM327717 NTF327717:NUI327717 ODB327717:OEE327717 OMX327717:OOA327717 OWT327717:OXW327717 PGP327717:PHS327717 PQL327717:PRO327717 QAH327717:QBK327717 QKD327717:QLG327717 QTZ327717:QVC327717 RDV327717:REY327717 RNR327717:ROU327717 RXN327717:RYQ327717 SHJ327717:SIM327717 SRF327717:SSI327717 TBB327717:TCE327717 TKX327717:TMA327717 TUT327717:TVW327717 UEP327717:UFS327717 UOL327717:UPO327717 UYH327717:UZK327717 VID327717:VJG327717 VRZ327717:VTC327717 WBV327717:WCY327717 WLR327717:WMU327717 WVN327717:WWQ327717 D393253:AQ393253 JB393253:KE393253 SX393253:UA393253 ACT393253:ADW393253 AMP393253:ANS393253 AWL393253:AXO393253 BGH393253:BHK393253 BQD393253:BRG393253 BZZ393253:CBC393253 CJV393253:CKY393253 CTR393253:CUU393253 DDN393253:DEQ393253 DNJ393253:DOM393253 DXF393253:DYI393253 EHB393253:EIE393253 EQX393253:ESA393253 FAT393253:FBW393253 FKP393253:FLS393253 FUL393253:FVO393253 GEH393253:GFK393253 GOD393253:GPG393253 GXZ393253:GZC393253 HHV393253:HIY393253 HRR393253:HSU393253 IBN393253:ICQ393253 ILJ393253:IMM393253 IVF393253:IWI393253 JFB393253:JGE393253 JOX393253:JQA393253 JYT393253:JZW393253 KIP393253:KJS393253 KSL393253:KTO393253 LCH393253:LDK393253 LMD393253:LNG393253 LVZ393253:LXC393253 MFV393253:MGY393253 MPR393253:MQU393253 MZN393253:NAQ393253 NJJ393253:NKM393253 NTF393253:NUI393253 ODB393253:OEE393253 OMX393253:OOA393253 OWT393253:OXW393253 PGP393253:PHS393253 PQL393253:PRO393253 QAH393253:QBK393253 QKD393253:QLG393253 QTZ393253:QVC393253 RDV393253:REY393253 RNR393253:ROU393253 RXN393253:RYQ393253 SHJ393253:SIM393253 SRF393253:SSI393253 TBB393253:TCE393253 TKX393253:TMA393253 TUT393253:TVW393253 UEP393253:UFS393253 UOL393253:UPO393253 UYH393253:UZK393253 VID393253:VJG393253 VRZ393253:VTC393253 WBV393253:WCY393253 WLR393253:WMU393253 WVN393253:WWQ393253 D458789:AQ458789 JB458789:KE458789 SX458789:UA458789 ACT458789:ADW458789 AMP458789:ANS458789 AWL458789:AXO458789 BGH458789:BHK458789 BQD458789:BRG458789 BZZ458789:CBC458789 CJV458789:CKY458789 CTR458789:CUU458789 DDN458789:DEQ458789 DNJ458789:DOM458789 DXF458789:DYI458789 EHB458789:EIE458789 EQX458789:ESA458789 FAT458789:FBW458789 FKP458789:FLS458789 FUL458789:FVO458789 GEH458789:GFK458789 GOD458789:GPG458789 GXZ458789:GZC458789 HHV458789:HIY458789 HRR458789:HSU458789 IBN458789:ICQ458789 ILJ458789:IMM458789 IVF458789:IWI458789 JFB458789:JGE458789 JOX458789:JQA458789 JYT458789:JZW458789 KIP458789:KJS458789 KSL458789:KTO458789 LCH458789:LDK458789 LMD458789:LNG458789 LVZ458789:LXC458789 MFV458789:MGY458789 MPR458789:MQU458789 MZN458789:NAQ458789 NJJ458789:NKM458789 NTF458789:NUI458789 ODB458789:OEE458789 OMX458789:OOA458789 OWT458789:OXW458789 PGP458789:PHS458789 PQL458789:PRO458789 QAH458789:QBK458789 QKD458789:QLG458789 QTZ458789:QVC458789 RDV458789:REY458789 RNR458789:ROU458789 RXN458789:RYQ458789 SHJ458789:SIM458789 SRF458789:SSI458789 TBB458789:TCE458789 TKX458789:TMA458789 TUT458789:TVW458789 UEP458789:UFS458789 UOL458789:UPO458789 UYH458789:UZK458789 VID458789:VJG458789 VRZ458789:VTC458789 WBV458789:WCY458789 WLR458789:WMU458789 WVN458789:WWQ458789 D524325:AQ524325 JB524325:KE524325 SX524325:UA524325 ACT524325:ADW524325 AMP524325:ANS524325 AWL524325:AXO524325 BGH524325:BHK524325 BQD524325:BRG524325 BZZ524325:CBC524325 CJV524325:CKY524325 CTR524325:CUU524325 DDN524325:DEQ524325 DNJ524325:DOM524325 DXF524325:DYI524325 EHB524325:EIE524325 EQX524325:ESA524325 FAT524325:FBW524325 FKP524325:FLS524325 FUL524325:FVO524325 GEH524325:GFK524325 GOD524325:GPG524325 GXZ524325:GZC524325 HHV524325:HIY524325 HRR524325:HSU524325 IBN524325:ICQ524325 ILJ524325:IMM524325 IVF524325:IWI524325 JFB524325:JGE524325 JOX524325:JQA524325 JYT524325:JZW524325 KIP524325:KJS524325 KSL524325:KTO524325 LCH524325:LDK524325 LMD524325:LNG524325 LVZ524325:LXC524325 MFV524325:MGY524325 MPR524325:MQU524325 MZN524325:NAQ524325 NJJ524325:NKM524325 NTF524325:NUI524325 ODB524325:OEE524325 OMX524325:OOA524325 OWT524325:OXW524325 PGP524325:PHS524325 PQL524325:PRO524325 QAH524325:QBK524325 QKD524325:QLG524325 QTZ524325:QVC524325 RDV524325:REY524325 RNR524325:ROU524325 RXN524325:RYQ524325 SHJ524325:SIM524325 SRF524325:SSI524325 TBB524325:TCE524325 TKX524325:TMA524325 TUT524325:TVW524325 UEP524325:UFS524325 UOL524325:UPO524325 UYH524325:UZK524325 VID524325:VJG524325 VRZ524325:VTC524325 WBV524325:WCY524325 WLR524325:WMU524325 WVN524325:WWQ524325 D589861:AQ589861 JB589861:KE589861 SX589861:UA589861 ACT589861:ADW589861 AMP589861:ANS589861 AWL589861:AXO589861 BGH589861:BHK589861 BQD589861:BRG589861 BZZ589861:CBC589861 CJV589861:CKY589861 CTR589861:CUU589861 DDN589861:DEQ589861 DNJ589861:DOM589861 DXF589861:DYI589861 EHB589861:EIE589861 EQX589861:ESA589861 FAT589861:FBW589861 FKP589861:FLS589861 FUL589861:FVO589861 GEH589861:GFK589861 GOD589861:GPG589861 GXZ589861:GZC589861 HHV589861:HIY589861 HRR589861:HSU589861 IBN589861:ICQ589861 ILJ589861:IMM589861 IVF589861:IWI589861 JFB589861:JGE589861 JOX589861:JQA589861 JYT589861:JZW589861 KIP589861:KJS589861 KSL589861:KTO589861 LCH589861:LDK589861 LMD589861:LNG589861 LVZ589861:LXC589861 MFV589861:MGY589861 MPR589861:MQU589861 MZN589861:NAQ589861 NJJ589861:NKM589861 NTF589861:NUI589861 ODB589861:OEE589861 OMX589861:OOA589861 OWT589861:OXW589861 PGP589861:PHS589861 PQL589861:PRO589861 QAH589861:QBK589861 QKD589861:QLG589861 QTZ589861:QVC589861 RDV589861:REY589861 RNR589861:ROU589861 RXN589861:RYQ589861 SHJ589861:SIM589861 SRF589861:SSI589861 TBB589861:TCE589861 TKX589861:TMA589861 TUT589861:TVW589861 UEP589861:UFS589861 UOL589861:UPO589861 UYH589861:UZK589861 VID589861:VJG589861 VRZ589861:VTC589861 WBV589861:WCY589861 WLR589861:WMU589861 WVN589861:WWQ589861 D655397:AQ655397 JB655397:KE655397 SX655397:UA655397 ACT655397:ADW655397 AMP655397:ANS655397 AWL655397:AXO655397 BGH655397:BHK655397 BQD655397:BRG655397 BZZ655397:CBC655397 CJV655397:CKY655397 CTR655397:CUU655397 DDN655397:DEQ655397 DNJ655397:DOM655397 DXF655397:DYI655397 EHB655397:EIE655397 EQX655397:ESA655397 FAT655397:FBW655397 FKP655397:FLS655397 FUL655397:FVO655397 GEH655397:GFK655397 GOD655397:GPG655397 GXZ655397:GZC655397 HHV655397:HIY655397 HRR655397:HSU655397 IBN655397:ICQ655397 ILJ655397:IMM655397 IVF655397:IWI655397 JFB655397:JGE655397 JOX655397:JQA655397 JYT655397:JZW655397 KIP655397:KJS655397 KSL655397:KTO655397 LCH655397:LDK655397 LMD655397:LNG655397 LVZ655397:LXC655397 MFV655397:MGY655397 MPR655397:MQU655397 MZN655397:NAQ655397 NJJ655397:NKM655397 NTF655397:NUI655397 ODB655397:OEE655397 OMX655397:OOA655397 OWT655397:OXW655397 PGP655397:PHS655397 PQL655397:PRO655397 QAH655397:QBK655397 QKD655397:QLG655397 QTZ655397:QVC655397 RDV655397:REY655397 RNR655397:ROU655397 RXN655397:RYQ655397 SHJ655397:SIM655397 SRF655397:SSI655397 TBB655397:TCE655397 TKX655397:TMA655397 TUT655397:TVW655397 UEP655397:UFS655397 UOL655397:UPO655397 UYH655397:UZK655397 VID655397:VJG655397 VRZ655397:VTC655397 WBV655397:WCY655397 WLR655397:WMU655397 WVN655397:WWQ655397 D720933:AQ720933 JB720933:KE720933 SX720933:UA720933 ACT720933:ADW720933 AMP720933:ANS720933 AWL720933:AXO720933 BGH720933:BHK720933 BQD720933:BRG720933 BZZ720933:CBC720933 CJV720933:CKY720933 CTR720933:CUU720933 DDN720933:DEQ720933 DNJ720933:DOM720933 DXF720933:DYI720933 EHB720933:EIE720933 EQX720933:ESA720933 FAT720933:FBW720933 FKP720933:FLS720933 FUL720933:FVO720933 GEH720933:GFK720933 GOD720933:GPG720933 GXZ720933:GZC720933 HHV720933:HIY720933 HRR720933:HSU720933 IBN720933:ICQ720933 ILJ720933:IMM720933 IVF720933:IWI720933 JFB720933:JGE720933 JOX720933:JQA720933 JYT720933:JZW720933 KIP720933:KJS720933 KSL720933:KTO720933 LCH720933:LDK720933 LMD720933:LNG720933 LVZ720933:LXC720933 MFV720933:MGY720933 MPR720933:MQU720933 MZN720933:NAQ720933 NJJ720933:NKM720933 NTF720933:NUI720933 ODB720933:OEE720933 OMX720933:OOA720933 OWT720933:OXW720933 PGP720933:PHS720933 PQL720933:PRO720933 QAH720933:QBK720933 QKD720933:QLG720933 QTZ720933:QVC720933 RDV720933:REY720933 RNR720933:ROU720933 RXN720933:RYQ720933 SHJ720933:SIM720933 SRF720933:SSI720933 TBB720933:TCE720933 TKX720933:TMA720933 TUT720933:TVW720933 UEP720933:UFS720933 UOL720933:UPO720933 UYH720933:UZK720933 VID720933:VJG720933 VRZ720933:VTC720933 WBV720933:WCY720933 WLR720933:WMU720933 WVN720933:WWQ720933 D786469:AQ786469 JB786469:KE786469 SX786469:UA786469 ACT786469:ADW786469 AMP786469:ANS786469 AWL786469:AXO786469 BGH786469:BHK786469 BQD786469:BRG786469 BZZ786469:CBC786469 CJV786469:CKY786469 CTR786469:CUU786469 DDN786469:DEQ786469 DNJ786469:DOM786469 DXF786469:DYI786469 EHB786469:EIE786469 EQX786469:ESA786469 FAT786469:FBW786469 FKP786469:FLS786469 FUL786469:FVO786469 GEH786469:GFK786469 GOD786469:GPG786469 GXZ786469:GZC786469 HHV786469:HIY786469 HRR786469:HSU786469 IBN786469:ICQ786469 ILJ786469:IMM786469 IVF786469:IWI786469 JFB786469:JGE786469 JOX786469:JQA786469 JYT786469:JZW786469 KIP786469:KJS786469 KSL786469:KTO786469 LCH786469:LDK786469 LMD786469:LNG786469 LVZ786469:LXC786469 MFV786469:MGY786469 MPR786469:MQU786469 MZN786469:NAQ786469 NJJ786469:NKM786469 NTF786469:NUI786469 ODB786469:OEE786469 OMX786469:OOA786469 OWT786469:OXW786469 PGP786469:PHS786469 PQL786469:PRO786469 QAH786469:QBK786469 QKD786469:QLG786469 QTZ786469:QVC786469 RDV786469:REY786469 RNR786469:ROU786469 RXN786469:RYQ786469 SHJ786469:SIM786469 SRF786469:SSI786469 TBB786469:TCE786469 TKX786469:TMA786469 TUT786469:TVW786469 UEP786469:UFS786469 UOL786469:UPO786469 UYH786469:UZK786469 VID786469:VJG786469 VRZ786469:VTC786469 WBV786469:WCY786469 WLR786469:WMU786469 WVN786469:WWQ786469 D852005:AQ852005 JB852005:KE852005 SX852005:UA852005 ACT852005:ADW852005 AMP852005:ANS852005 AWL852005:AXO852005 BGH852005:BHK852005 BQD852005:BRG852005 BZZ852005:CBC852005 CJV852005:CKY852005 CTR852005:CUU852005 DDN852005:DEQ852005 DNJ852005:DOM852005 DXF852005:DYI852005 EHB852005:EIE852005 EQX852005:ESA852005 FAT852005:FBW852005 FKP852005:FLS852005 FUL852005:FVO852005 GEH852005:GFK852005 GOD852005:GPG852005 GXZ852005:GZC852005 HHV852005:HIY852005 HRR852005:HSU852005 IBN852005:ICQ852005 ILJ852005:IMM852005 IVF852005:IWI852005 JFB852005:JGE852005 JOX852005:JQA852005 JYT852005:JZW852005 KIP852005:KJS852005 KSL852005:KTO852005 LCH852005:LDK852005 LMD852005:LNG852005 LVZ852005:LXC852005 MFV852005:MGY852005 MPR852005:MQU852005 MZN852005:NAQ852005 NJJ852005:NKM852005 NTF852005:NUI852005 ODB852005:OEE852005 OMX852005:OOA852005 OWT852005:OXW852005 PGP852005:PHS852005 PQL852005:PRO852005 QAH852005:QBK852005 QKD852005:QLG852005 QTZ852005:QVC852005 RDV852005:REY852005 RNR852005:ROU852005 RXN852005:RYQ852005 SHJ852005:SIM852005 SRF852005:SSI852005 TBB852005:TCE852005 TKX852005:TMA852005 TUT852005:TVW852005 UEP852005:UFS852005 UOL852005:UPO852005 UYH852005:UZK852005 VID852005:VJG852005 VRZ852005:VTC852005 WBV852005:WCY852005 WLR852005:WMU852005 WVN852005:WWQ852005 D917541:AQ917541 JB917541:KE917541 SX917541:UA917541 ACT917541:ADW917541 AMP917541:ANS917541 AWL917541:AXO917541 BGH917541:BHK917541 BQD917541:BRG917541 BZZ917541:CBC917541 CJV917541:CKY917541 CTR917541:CUU917541 DDN917541:DEQ917541 DNJ917541:DOM917541 DXF917541:DYI917541 EHB917541:EIE917541 EQX917541:ESA917541 FAT917541:FBW917541 FKP917541:FLS917541 FUL917541:FVO917541 GEH917541:GFK917541 GOD917541:GPG917541 GXZ917541:GZC917541 HHV917541:HIY917541 HRR917541:HSU917541 IBN917541:ICQ917541 ILJ917541:IMM917541 IVF917541:IWI917541 JFB917541:JGE917541 JOX917541:JQA917541 JYT917541:JZW917541 KIP917541:KJS917541 KSL917541:KTO917541 LCH917541:LDK917541 LMD917541:LNG917541 LVZ917541:LXC917541 MFV917541:MGY917541 MPR917541:MQU917541 MZN917541:NAQ917541 NJJ917541:NKM917541 NTF917541:NUI917541 ODB917541:OEE917541 OMX917541:OOA917541 OWT917541:OXW917541 PGP917541:PHS917541 PQL917541:PRO917541 QAH917541:QBK917541 QKD917541:QLG917541 QTZ917541:QVC917541 RDV917541:REY917541 RNR917541:ROU917541 RXN917541:RYQ917541 SHJ917541:SIM917541 SRF917541:SSI917541 TBB917541:TCE917541 TKX917541:TMA917541 TUT917541:TVW917541 UEP917541:UFS917541 UOL917541:UPO917541 UYH917541:UZK917541 VID917541:VJG917541 VRZ917541:VTC917541 WBV917541:WCY917541 WLR917541:WMU917541 WVN917541:WWQ917541 D983077:AQ983077 JB983077:KE983077 SX983077:UA983077 ACT983077:ADW983077 AMP983077:ANS983077 AWL983077:AXO983077 BGH983077:BHK983077 BQD983077:BRG983077 BZZ983077:CBC983077 CJV983077:CKY983077 CTR983077:CUU983077 DDN983077:DEQ983077 DNJ983077:DOM983077 DXF983077:DYI983077 EHB983077:EIE983077 EQX983077:ESA983077 FAT983077:FBW983077 FKP983077:FLS983077 FUL983077:FVO983077 GEH983077:GFK983077 GOD983077:GPG983077 GXZ983077:GZC983077 HHV983077:HIY983077 HRR983077:HSU983077 IBN983077:ICQ983077 ILJ983077:IMM983077 IVF983077:IWI983077 JFB983077:JGE983077 JOX983077:JQA983077 JYT983077:JZW983077 KIP983077:KJS983077 KSL983077:KTO983077 LCH983077:LDK983077 LMD983077:LNG983077 LVZ983077:LXC983077 MFV983077:MGY983077 MPR983077:MQU983077 MZN983077:NAQ983077 NJJ983077:NKM983077 NTF983077:NUI983077 ODB983077:OEE983077 OMX983077:OOA983077 OWT983077:OXW983077 PGP983077:PHS983077 PQL983077:PRO983077 QAH983077:QBK983077 QKD983077:QLG983077 QTZ983077:QVC983077 RDV983077:REY983077 RNR983077:ROU983077 RXN983077:RYQ983077 SHJ983077:SIM983077 SRF983077:SSI983077 TBB983077:TCE983077 TKX983077:TMA983077 TUT983077:TVW983077 UEP983077:UFS983077 UOL983077:UPO983077 UYH983077:UZK983077 VID983077:VJG983077 VRZ983077:VTC983077 WBV983077:WCY983077 WLR983077:WMU983077 WVN983077:WWQ983077 UYH119:UZK119 VRZ119:VTC119 WBV119:WCY119 JB119:KE119 SX119:UA119 ACT119:ADW119 AMP119:ANS119 AWL119:AXO119 BGH119:BHK119 BQD119:BRG119 BZZ119:CBC119 CJV119:CKY119 CTR119:CUU119 DDN119:DEQ119 DNJ119:DOM119 DXF119:DYI119 EHB119:EIE119 EQX119:ESA119 FAT119:FBW119 FKP119:FLS119 FUL119:FVO119 GEH119:GFK119 GOD119:GPG119 GXZ119:GZC119 HHV119:HIY119 HRR119:HSU119 IBN119:ICQ119 ILJ119:IMM119 IVF119:IWI119 JFB119:JGE119 JOX119:JQA119 JYT119:JZW119 KIP119:KJS119 KSL119:KTO119 LCH119:LDK119 LMD119:LNG119 LVZ119:LXC119 MFV119:MGY119 MPR119:MQU119 MZN119:NAQ119 NJJ119:NKM119 NTF119:NUI119 ODB119:OEE119 OMX119:OOA119 OWT119:OXW119 PGP119:PHS119 PQL119:PRO119 QAH119:QBK119 QKD119:QLG119 QTZ119:QVC119 RDV119:REY119 RNR119:ROU119 RXN119:RYQ119 SHJ119:SIM119 SRF119:SSI119 TBB119:TCE119 TKX119:TMA119 TUT119:TVW119 UEP119:UFS119 UOL119:UPO119 WVN142:WWQ142 WLR142:WMU142 WBV142:WCY142 VRZ142:VTC142 VID142:VJG142 UYH142:UZK142 UOL142:UPO142 UEP142:UFS142 TUT142:TVW142 TKX142:TMA142 TBB142:TCE142 SRF142:SSI142 SHJ142:SIM142 RXN142:RYQ142 RNR142:ROU142 RDV142:REY142 QTZ142:QVC142 QKD142:QLG142 QAH142:QBK142 PQL142:PRO142 PGP142:PHS142 OWT142:OXW142 OMX142:OOA142 ODB142:OEE142 NTF142:NUI142 NJJ142:NKM142 MZN142:NAQ142 MPR142:MQU142 MFV142:MGY142 LVZ142:LXC142 LMD142:LNG142 LCH142:LDK142 KSL142:KTO142 KIP142:KJS142 JYT142:JZW142 JOX142:JQA142 JFB142:JGE142 IVF142:IWI142 ILJ142:IMM142 IBN142:ICQ142 HRR142:HSU142 HHV142:HIY142 GXZ142:GZC142 GOD142:GPG142 GEH142:GFK142 FUL142:FVO142 FKP142:FLS142 FAT142:FBW142 EQX142:ESA142 EHB142:EIE142 DXF142:DYI142 DNJ142:DOM142 DDN142:DEQ142 CTR142:CUU142 CJV142:CKY142 BZZ142:CBC142 BQD142:BRG142 BGH142:BHK142 AWL142:AXO142 AMP142:ANS142 ACT142:ADW142 SX142:UA142 JB142:KE142 WVN111:WWQ111 WLR111:WMU111 WBV111:WCY111 VRZ111:VTC111 VID111:VJG111 UYH111:UZK111 UOL111:UPO111 UEP111:UFS111 TUT111:TVW111 TKX111:TMA111 TBB111:TCE111 SRF111:SSI111 SHJ111:SIM111 RXN111:RYQ111 RNR111:ROU111 RDV111:REY111 QTZ111:QVC111 QKD111:QLG111 QAH111:QBK111 PQL111:PRO111 PGP111:PHS111 OWT111:OXW111 OMX111:OOA111 ODB111:OEE111 NTF111:NUI111 NJJ111:NKM111 MZN111:NAQ111 MPR111:MQU111 MFV111:MGY111 LVZ111:LXC111 LMD111:LNG111 LCH111:LDK111 KSL111:KTO111 KIP111:KJS111 JYT111:JZW111 JOX111:JQA111 JFB111:JGE111 IVF111:IWI111 ILJ111:IMM111 IBN111:ICQ111 HRR111:HSU111 HHV111:HIY111 GXZ111:GZC111 GOD111:GPG111 GEH111:GFK111 FUL111:FVO111 FKP111:FLS111 FAT111:FBW111 EQX111:ESA111 EHB111:EIE111 DXF111:DYI111 DNJ111:DOM111 DDN111:DEQ111 CTR111:CUU111 CJV111:CKY111 BZZ111:CBC111 BQD111:BRG111 BGH111:BHK111 AWL111:AXO111 AMP111:ANS111 ACT111:ADW111 SX111:UA111 JB111:KE111">
      <formula1>3</formula1>
    </dataValidation>
    <dataValidation type="whole" operator="lessThanOrEqual" allowBlank="1" showInputMessage="1" showErrorMessage="1" errorTitle="Error" error="The maximum mark for this question is 4 marks." sqref="VRZ137:VTC137 D65613:AQ65613 JB65613:KE65613 SX65613:UA65613 ACT65613:ADW65613 AMP65613:ANS65613 AWL65613:AXO65613 BGH65613:BHK65613 BQD65613:BRG65613 BZZ65613:CBC65613 CJV65613:CKY65613 CTR65613:CUU65613 DDN65613:DEQ65613 DNJ65613:DOM65613 DXF65613:DYI65613 EHB65613:EIE65613 EQX65613:ESA65613 FAT65613:FBW65613 FKP65613:FLS65613 FUL65613:FVO65613 GEH65613:GFK65613 GOD65613:GPG65613 GXZ65613:GZC65613 HHV65613:HIY65613 HRR65613:HSU65613 IBN65613:ICQ65613 ILJ65613:IMM65613 IVF65613:IWI65613 JFB65613:JGE65613 JOX65613:JQA65613 JYT65613:JZW65613 KIP65613:KJS65613 KSL65613:KTO65613 LCH65613:LDK65613 LMD65613:LNG65613 LVZ65613:LXC65613 MFV65613:MGY65613 MPR65613:MQU65613 MZN65613:NAQ65613 NJJ65613:NKM65613 NTF65613:NUI65613 ODB65613:OEE65613 OMX65613:OOA65613 OWT65613:OXW65613 PGP65613:PHS65613 PQL65613:PRO65613 QAH65613:QBK65613 QKD65613:QLG65613 QTZ65613:QVC65613 RDV65613:REY65613 RNR65613:ROU65613 RXN65613:RYQ65613 SHJ65613:SIM65613 SRF65613:SSI65613 TBB65613:TCE65613 TKX65613:TMA65613 TUT65613:TVW65613 UEP65613:UFS65613 UOL65613:UPO65613 UYH65613:UZK65613 VID65613:VJG65613 VRZ65613:VTC65613 WBV65613:WCY65613 WLR65613:WMU65613 WVN65613:WWQ65613 D131149:AQ131149 JB131149:KE131149 SX131149:UA131149 ACT131149:ADW131149 AMP131149:ANS131149 AWL131149:AXO131149 BGH131149:BHK131149 BQD131149:BRG131149 BZZ131149:CBC131149 CJV131149:CKY131149 CTR131149:CUU131149 DDN131149:DEQ131149 DNJ131149:DOM131149 DXF131149:DYI131149 EHB131149:EIE131149 EQX131149:ESA131149 FAT131149:FBW131149 FKP131149:FLS131149 FUL131149:FVO131149 GEH131149:GFK131149 GOD131149:GPG131149 GXZ131149:GZC131149 HHV131149:HIY131149 HRR131149:HSU131149 IBN131149:ICQ131149 ILJ131149:IMM131149 IVF131149:IWI131149 JFB131149:JGE131149 JOX131149:JQA131149 JYT131149:JZW131149 KIP131149:KJS131149 KSL131149:KTO131149 LCH131149:LDK131149 LMD131149:LNG131149 LVZ131149:LXC131149 MFV131149:MGY131149 MPR131149:MQU131149 MZN131149:NAQ131149 NJJ131149:NKM131149 NTF131149:NUI131149 ODB131149:OEE131149 OMX131149:OOA131149 OWT131149:OXW131149 PGP131149:PHS131149 PQL131149:PRO131149 QAH131149:QBK131149 QKD131149:QLG131149 QTZ131149:QVC131149 RDV131149:REY131149 RNR131149:ROU131149 RXN131149:RYQ131149 SHJ131149:SIM131149 SRF131149:SSI131149 TBB131149:TCE131149 TKX131149:TMA131149 TUT131149:TVW131149 UEP131149:UFS131149 UOL131149:UPO131149 UYH131149:UZK131149 VID131149:VJG131149 VRZ131149:VTC131149 WBV131149:WCY131149 WLR131149:WMU131149 WVN131149:WWQ131149 D196685:AQ196685 JB196685:KE196685 SX196685:UA196685 ACT196685:ADW196685 AMP196685:ANS196685 AWL196685:AXO196685 BGH196685:BHK196685 BQD196685:BRG196685 BZZ196685:CBC196685 CJV196685:CKY196685 CTR196685:CUU196685 DDN196685:DEQ196685 DNJ196685:DOM196685 DXF196685:DYI196685 EHB196685:EIE196685 EQX196685:ESA196685 FAT196685:FBW196685 FKP196685:FLS196685 FUL196685:FVO196685 GEH196685:GFK196685 GOD196685:GPG196685 GXZ196685:GZC196685 HHV196685:HIY196685 HRR196685:HSU196685 IBN196685:ICQ196685 ILJ196685:IMM196685 IVF196685:IWI196685 JFB196685:JGE196685 JOX196685:JQA196685 JYT196685:JZW196685 KIP196685:KJS196685 KSL196685:KTO196685 LCH196685:LDK196685 LMD196685:LNG196685 LVZ196685:LXC196685 MFV196685:MGY196685 MPR196685:MQU196685 MZN196685:NAQ196685 NJJ196685:NKM196685 NTF196685:NUI196685 ODB196685:OEE196685 OMX196685:OOA196685 OWT196685:OXW196685 PGP196685:PHS196685 PQL196685:PRO196685 QAH196685:QBK196685 QKD196685:QLG196685 QTZ196685:QVC196685 RDV196685:REY196685 RNR196685:ROU196685 RXN196685:RYQ196685 SHJ196685:SIM196685 SRF196685:SSI196685 TBB196685:TCE196685 TKX196685:TMA196685 TUT196685:TVW196685 UEP196685:UFS196685 UOL196685:UPO196685 UYH196685:UZK196685 VID196685:VJG196685 VRZ196685:VTC196685 WBV196685:WCY196685 WLR196685:WMU196685 WVN196685:WWQ196685 D262221:AQ262221 JB262221:KE262221 SX262221:UA262221 ACT262221:ADW262221 AMP262221:ANS262221 AWL262221:AXO262221 BGH262221:BHK262221 BQD262221:BRG262221 BZZ262221:CBC262221 CJV262221:CKY262221 CTR262221:CUU262221 DDN262221:DEQ262221 DNJ262221:DOM262221 DXF262221:DYI262221 EHB262221:EIE262221 EQX262221:ESA262221 FAT262221:FBW262221 FKP262221:FLS262221 FUL262221:FVO262221 GEH262221:GFK262221 GOD262221:GPG262221 GXZ262221:GZC262221 HHV262221:HIY262221 HRR262221:HSU262221 IBN262221:ICQ262221 ILJ262221:IMM262221 IVF262221:IWI262221 JFB262221:JGE262221 JOX262221:JQA262221 JYT262221:JZW262221 KIP262221:KJS262221 KSL262221:KTO262221 LCH262221:LDK262221 LMD262221:LNG262221 LVZ262221:LXC262221 MFV262221:MGY262221 MPR262221:MQU262221 MZN262221:NAQ262221 NJJ262221:NKM262221 NTF262221:NUI262221 ODB262221:OEE262221 OMX262221:OOA262221 OWT262221:OXW262221 PGP262221:PHS262221 PQL262221:PRO262221 QAH262221:QBK262221 QKD262221:QLG262221 QTZ262221:QVC262221 RDV262221:REY262221 RNR262221:ROU262221 RXN262221:RYQ262221 SHJ262221:SIM262221 SRF262221:SSI262221 TBB262221:TCE262221 TKX262221:TMA262221 TUT262221:TVW262221 UEP262221:UFS262221 UOL262221:UPO262221 UYH262221:UZK262221 VID262221:VJG262221 VRZ262221:VTC262221 WBV262221:WCY262221 WLR262221:WMU262221 WVN262221:WWQ262221 D327757:AQ327757 JB327757:KE327757 SX327757:UA327757 ACT327757:ADW327757 AMP327757:ANS327757 AWL327757:AXO327757 BGH327757:BHK327757 BQD327757:BRG327757 BZZ327757:CBC327757 CJV327757:CKY327757 CTR327757:CUU327757 DDN327757:DEQ327757 DNJ327757:DOM327757 DXF327757:DYI327757 EHB327757:EIE327757 EQX327757:ESA327757 FAT327757:FBW327757 FKP327757:FLS327757 FUL327757:FVO327757 GEH327757:GFK327757 GOD327757:GPG327757 GXZ327757:GZC327757 HHV327757:HIY327757 HRR327757:HSU327757 IBN327757:ICQ327757 ILJ327757:IMM327757 IVF327757:IWI327757 JFB327757:JGE327757 JOX327757:JQA327757 JYT327757:JZW327757 KIP327757:KJS327757 KSL327757:KTO327757 LCH327757:LDK327757 LMD327757:LNG327757 LVZ327757:LXC327757 MFV327757:MGY327757 MPR327757:MQU327757 MZN327757:NAQ327757 NJJ327757:NKM327757 NTF327757:NUI327757 ODB327757:OEE327757 OMX327757:OOA327757 OWT327757:OXW327757 PGP327757:PHS327757 PQL327757:PRO327757 QAH327757:QBK327757 QKD327757:QLG327757 QTZ327757:QVC327757 RDV327757:REY327757 RNR327757:ROU327757 RXN327757:RYQ327757 SHJ327757:SIM327757 SRF327757:SSI327757 TBB327757:TCE327757 TKX327757:TMA327757 TUT327757:TVW327757 UEP327757:UFS327757 UOL327757:UPO327757 UYH327757:UZK327757 VID327757:VJG327757 VRZ327757:VTC327757 WBV327757:WCY327757 WLR327757:WMU327757 WVN327757:WWQ327757 D393293:AQ393293 JB393293:KE393293 SX393293:UA393293 ACT393293:ADW393293 AMP393293:ANS393293 AWL393293:AXO393293 BGH393293:BHK393293 BQD393293:BRG393293 BZZ393293:CBC393293 CJV393293:CKY393293 CTR393293:CUU393293 DDN393293:DEQ393293 DNJ393293:DOM393293 DXF393293:DYI393293 EHB393293:EIE393293 EQX393293:ESA393293 FAT393293:FBW393293 FKP393293:FLS393293 FUL393293:FVO393293 GEH393293:GFK393293 GOD393293:GPG393293 GXZ393293:GZC393293 HHV393293:HIY393293 HRR393293:HSU393293 IBN393293:ICQ393293 ILJ393293:IMM393293 IVF393293:IWI393293 JFB393293:JGE393293 JOX393293:JQA393293 JYT393293:JZW393293 KIP393293:KJS393293 KSL393293:KTO393293 LCH393293:LDK393293 LMD393293:LNG393293 LVZ393293:LXC393293 MFV393293:MGY393293 MPR393293:MQU393293 MZN393293:NAQ393293 NJJ393293:NKM393293 NTF393293:NUI393293 ODB393293:OEE393293 OMX393293:OOA393293 OWT393293:OXW393293 PGP393293:PHS393293 PQL393293:PRO393293 QAH393293:QBK393293 QKD393293:QLG393293 QTZ393293:QVC393293 RDV393293:REY393293 RNR393293:ROU393293 RXN393293:RYQ393293 SHJ393293:SIM393293 SRF393293:SSI393293 TBB393293:TCE393293 TKX393293:TMA393293 TUT393293:TVW393293 UEP393293:UFS393293 UOL393293:UPO393293 UYH393293:UZK393293 VID393293:VJG393293 VRZ393293:VTC393293 WBV393293:WCY393293 WLR393293:WMU393293 WVN393293:WWQ393293 D458829:AQ458829 JB458829:KE458829 SX458829:UA458829 ACT458829:ADW458829 AMP458829:ANS458829 AWL458829:AXO458829 BGH458829:BHK458829 BQD458829:BRG458829 BZZ458829:CBC458829 CJV458829:CKY458829 CTR458829:CUU458829 DDN458829:DEQ458829 DNJ458829:DOM458829 DXF458829:DYI458829 EHB458829:EIE458829 EQX458829:ESA458829 FAT458829:FBW458829 FKP458829:FLS458829 FUL458829:FVO458829 GEH458829:GFK458829 GOD458829:GPG458829 GXZ458829:GZC458829 HHV458829:HIY458829 HRR458829:HSU458829 IBN458829:ICQ458829 ILJ458829:IMM458829 IVF458829:IWI458829 JFB458829:JGE458829 JOX458829:JQA458829 JYT458829:JZW458829 KIP458829:KJS458829 KSL458829:KTO458829 LCH458829:LDK458829 LMD458829:LNG458829 LVZ458829:LXC458829 MFV458829:MGY458829 MPR458829:MQU458829 MZN458829:NAQ458829 NJJ458829:NKM458829 NTF458829:NUI458829 ODB458829:OEE458829 OMX458829:OOA458829 OWT458829:OXW458829 PGP458829:PHS458829 PQL458829:PRO458829 QAH458829:QBK458829 QKD458829:QLG458829 QTZ458829:QVC458829 RDV458829:REY458829 RNR458829:ROU458829 RXN458829:RYQ458829 SHJ458829:SIM458829 SRF458829:SSI458829 TBB458829:TCE458829 TKX458829:TMA458829 TUT458829:TVW458829 UEP458829:UFS458829 UOL458829:UPO458829 UYH458829:UZK458829 VID458829:VJG458829 VRZ458829:VTC458829 WBV458829:WCY458829 WLR458829:WMU458829 WVN458829:WWQ458829 D524365:AQ524365 JB524365:KE524365 SX524365:UA524365 ACT524365:ADW524365 AMP524365:ANS524365 AWL524365:AXO524365 BGH524365:BHK524365 BQD524365:BRG524365 BZZ524365:CBC524365 CJV524365:CKY524365 CTR524365:CUU524365 DDN524365:DEQ524365 DNJ524365:DOM524365 DXF524365:DYI524365 EHB524365:EIE524365 EQX524365:ESA524365 FAT524365:FBW524365 FKP524365:FLS524365 FUL524365:FVO524365 GEH524365:GFK524365 GOD524365:GPG524365 GXZ524365:GZC524365 HHV524365:HIY524365 HRR524365:HSU524365 IBN524365:ICQ524365 ILJ524365:IMM524365 IVF524365:IWI524365 JFB524365:JGE524365 JOX524365:JQA524365 JYT524365:JZW524365 KIP524365:KJS524365 KSL524365:KTO524365 LCH524365:LDK524365 LMD524365:LNG524365 LVZ524365:LXC524365 MFV524365:MGY524365 MPR524365:MQU524365 MZN524365:NAQ524365 NJJ524365:NKM524365 NTF524365:NUI524365 ODB524365:OEE524365 OMX524365:OOA524365 OWT524365:OXW524365 PGP524365:PHS524365 PQL524365:PRO524365 QAH524365:QBK524365 QKD524365:QLG524365 QTZ524365:QVC524365 RDV524365:REY524365 RNR524365:ROU524365 RXN524365:RYQ524365 SHJ524365:SIM524365 SRF524365:SSI524365 TBB524365:TCE524365 TKX524365:TMA524365 TUT524365:TVW524365 UEP524365:UFS524365 UOL524365:UPO524365 UYH524365:UZK524365 VID524365:VJG524365 VRZ524365:VTC524365 WBV524365:WCY524365 WLR524365:WMU524365 WVN524365:WWQ524365 D589901:AQ589901 JB589901:KE589901 SX589901:UA589901 ACT589901:ADW589901 AMP589901:ANS589901 AWL589901:AXO589901 BGH589901:BHK589901 BQD589901:BRG589901 BZZ589901:CBC589901 CJV589901:CKY589901 CTR589901:CUU589901 DDN589901:DEQ589901 DNJ589901:DOM589901 DXF589901:DYI589901 EHB589901:EIE589901 EQX589901:ESA589901 FAT589901:FBW589901 FKP589901:FLS589901 FUL589901:FVO589901 GEH589901:GFK589901 GOD589901:GPG589901 GXZ589901:GZC589901 HHV589901:HIY589901 HRR589901:HSU589901 IBN589901:ICQ589901 ILJ589901:IMM589901 IVF589901:IWI589901 JFB589901:JGE589901 JOX589901:JQA589901 JYT589901:JZW589901 KIP589901:KJS589901 KSL589901:KTO589901 LCH589901:LDK589901 LMD589901:LNG589901 LVZ589901:LXC589901 MFV589901:MGY589901 MPR589901:MQU589901 MZN589901:NAQ589901 NJJ589901:NKM589901 NTF589901:NUI589901 ODB589901:OEE589901 OMX589901:OOA589901 OWT589901:OXW589901 PGP589901:PHS589901 PQL589901:PRO589901 QAH589901:QBK589901 QKD589901:QLG589901 QTZ589901:QVC589901 RDV589901:REY589901 RNR589901:ROU589901 RXN589901:RYQ589901 SHJ589901:SIM589901 SRF589901:SSI589901 TBB589901:TCE589901 TKX589901:TMA589901 TUT589901:TVW589901 UEP589901:UFS589901 UOL589901:UPO589901 UYH589901:UZK589901 VID589901:VJG589901 VRZ589901:VTC589901 WBV589901:WCY589901 WLR589901:WMU589901 WVN589901:WWQ589901 D655437:AQ655437 JB655437:KE655437 SX655437:UA655437 ACT655437:ADW655437 AMP655437:ANS655437 AWL655437:AXO655437 BGH655437:BHK655437 BQD655437:BRG655437 BZZ655437:CBC655437 CJV655437:CKY655437 CTR655437:CUU655437 DDN655437:DEQ655437 DNJ655437:DOM655437 DXF655437:DYI655437 EHB655437:EIE655437 EQX655437:ESA655437 FAT655437:FBW655437 FKP655437:FLS655437 FUL655437:FVO655437 GEH655437:GFK655437 GOD655437:GPG655437 GXZ655437:GZC655437 HHV655437:HIY655437 HRR655437:HSU655437 IBN655437:ICQ655437 ILJ655437:IMM655437 IVF655437:IWI655437 JFB655437:JGE655437 JOX655437:JQA655437 JYT655437:JZW655437 KIP655437:KJS655437 KSL655437:KTO655437 LCH655437:LDK655437 LMD655437:LNG655437 LVZ655437:LXC655437 MFV655437:MGY655437 MPR655437:MQU655437 MZN655437:NAQ655437 NJJ655437:NKM655437 NTF655437:NUI655437 ODB655437:OEE655437 OMX655437:OOA655437 OWT655437:OXW655437 PGP655437:PHS655437 PQL655437:PRO655437 QAH655437:QBK655437 QKD655437:QLG655437 QTZ655437:QVC655437 RDV655437:REY655437 RNR655437:ROU655437 RXN655437:RYQ655437 SHJ655437:SIM655437 SRF655437:SSI655437 TBB655437:TCE655437 TKX655437:TMA655437 TUT655437:TVW655437 UEP655437:UFS655437 UOL655437:UPO655437 UYH655437:UZK655437 VID655437:VJG655437 VRZ655437:VTC655437 WBV655437:WCY655437 WLR655437:WMU655437 WVN655437:WWQ655437 D720973:AQ720973 JB720973:KE720973 SX720973:UA720973 ACT720973:ADW720973 AMP720973:ANS720973 AWL720973:AXO720973 BGH720973:BHK720973 BQD720973:BRG720973 BZZ720973:CBC720973 CJV720973:CKY720973 CTR720973:CUU720973 DDN720973:DEQ720973 DNJ720973:DOM720973 DXF720973:DYI720973 EHB720973:EIE720973 EQX720973:ESA720973 FAT720973:FBW720973 FKP720973:FLS720973 FUL720973:FVO720973 GEH720973:GFK720973 GOD720973:GPG720973 GXZ720973:GZC720973 HHV720973:HIY720973 HRR720973:HSU720973 IBN720973:ICQ720973 ILJ720973:IMM720973 IVF720973:IWI720973 JFB720973:JGE720973 JOX720973:JQA720973 JYT720973:JZW720973 KIP720973:KJS720973 KSL720973:KTO720973 LCH720973:LDK720973 LMD720973:LNG720973 LVZ720973:LXC720973 MFV720973:MGY720973 MPR720973:MQU720973 MZN720973:NAQ720973 NJJ720973:NKM720973 NTF720973:NUI720973 ODB720973:OEE720973 OMX720973:OOA720973 OWT720973:OXW720973 PGP720973:PHS720973 PQL720973:PRO720973 QAH720973:QBK720973 QKD720973:QLG720973 QTZ720973:QVC720973 RDV720973:REY720973 RNR720973:ROU720973 RXN720973:RYQ720973 SHJ720973:SIM720973 SRF720973:SSI720973 TBB720973:TCE720973 TKX720973:TMA720973 TUT720973:TVW720973 UEP720973:UFS720973 UOL720973:UPO720973 UYH720973:UZK720973 VID720973:VJG720973 VRZ720973:VTC720973 WBV720973:WCY720973 WLR720973:WMU720973 WVN720973:WWQ720973 D786509:AQ786509 JB786509:KE786509 SX786509:UA786509 ACT786509:ADW786509 AMP786509:ANS786509 AWL786509:AXO786509 BGH786509:BHK786509 BQD786509:BRG786509 BZZ786509:CBC786509 CJV786509:CKY786509 CTR786509:CUU786509 DDN786509:DEQ786509 DNJ786509:DOM786509 DXF786509:DYI786509 EHB786509:EIE786509 EQX786509:ESA786509 FAT786509:FBW786509 FKP786509:FLS786509 FUL786509:FVO786509 GEH786509:GFK786509 GOD786509:GPG786509 GXZ786509:GZC786509 HHV786509:HIY786509 HRR786509:HSU786509 IBN786509:ICQ786509 ILJ786509:IMM786509 IVF786509:IWI786509 JFB786509:JGE786509 JOX786509:JQA786509 JYT786509:JZW786509 KIP786509:KJS786509 KSL786509:KTO786509 LCH786509:LDK786509 LMD786509:LNG786509 LVZ786509:LXC786509 MFV786509:MGY786509 MPR786509:MQU786509 MZN786509:NAQ786509 NJJ786509:NKM786509 NTF786509:NUI786509 ODB786509:OEE786509 OMX786509:OOA786509 OWT786509:OXW786509 PGP786509:PHS786509 PQL786509:PRO786509 QAH786509:QBK786509 QKD786509:QLG786509 QTZ786509:QVC786509 RDV786509:REY786509 RNR786509:ROU786509 RXN786509:RYQ786509 SHJ786509:SIM786509 SRF786509:SSI786509 TBB786509:TCE786509 TKX786509:TMA786509 TUT786509:TVW786509 UEP786509:UFS786509 UOL786509:UPO786509 UYH786509:UZK786509 VID786509:VJG786509 VRZ786509:VTC786509 WBV786509:WCY786509 WLR786509:WMU786509 WVN786509:WWQ786509 D852045:AQ852045 JB852045:KE852045 SX852045:UA852045 ACT852045:ADW852045 AMP852045:ANS852045 AWL852045:AXO852045 BGH852045:BHK852045 BQD852045:BRG852045 BZZ852045:CBC852045 CJV852045:CKY852045 CTR852045:CUU852045 DDN852045:DEQ852045 DNJ852045:DOM852045 DXF852045:DYI852045 EHB852045:EIE852045 EQX852045:ESA852045 FAT852045:FBW852045 FKP852045:FLS852045 FUL852045:FVO852045 GEH852045:GFK852045 GOD852045:GPG852045 GXZ852045:GZC852045 HHV852045:HIY852045 HRR852045:HSU852045 IBN852045:ICQ852045 ILJ852045:IMM852045 IVF852045:IWI852045 JFB852045:JGE852045 JOX852045:JQA852045 JYT852045:JZW852045 KIP852045:KJS852045 KSL852045:KTO852045 LCH852045:LDK852045 LMD852045:LNG852045 LVZ852045:LXC852045 MFV852045:MGY852045 MPR852045:MQU852045 MZN852045:NAQ852045 NJJ852045:NKM852045 NTF852045:NUI852045 ODB852045:OEE852045 OMX852045:OOA852045 OWT852045:OXW852045 PGP852045:PHS852045 PQL852045:PRO852045 QAH852045:QBK852045 QKD852045:QLG852045 QTZ852045:QVC852045 RDV852045:REY852045 RNR852045:ROU852045 RXN852045:RYQ852045 SHJ852045:SIM852045 SRF852045:SSI852045 TBB852045:TCE852045 TKX852045:TMA852045 TUT852045:TVW852045 UEP852045:UFS852045 UOL852045:UPO852045 UYH852045:UZK852045 VID852045:VJG852045 VRZ852045:VTC852045 WBV852045:WCY852045 WLR852045:WMU852045 WVN852045:WWQ852045 D917581:AQ917581 JB917581:KE917581 SX917581:UA917581 ACT917581:ADW917581 AMP917581:ANS917581 AWL917581:AXO917581 BGH917581:BHK917581 BQD917581:BRG917581 BZZ917581:CBC917581 CJV917581:CKY917581 CTR917581:CUU917581 DDN917581:DEQ917581 DNJ917581:DOM917581 DXF917581:DYI917581 EHB917581:EIE917581 EQX917581:ESA917581 FAT917581:FBW917581 FKP917581:FLS917581 FUL917581:FVO917581 GEH917581:GFK917581 GOD917581:GPG917581 GXZ917581:GZC917581 HHV917581:HIY917581 HRR917581:HSU917581 IBN917581:ICQ917581 ILJ917581:IMM917581 IVF917581:IWI917581 JFB917581:JGE917581 JOX917581:JQA917581 JYT917581:JZW917581 KIP917581:KJS917581 KSL917581:KTO917581 LCH917581:LDK917581 LMD917581:LNG917581 LVZ917581:LXC917581 MFV917581:MGY917581 MPR917581:MQU917581 MZN917581:NAQ917581 NJJ917581:NKM917581 NTF917581:NUI917581 ODB917581:OEE917581 OMX917581:OOA917581 OWT917581:OXW917581 PGP917581:PHS917581 PQL917581:PRO917581 QAH917581:QBK917581 QKD917581:QLG917581 QTZ917581:QVC917581 RDV917581:REY917581 RNR917581:ROU917581 RXN917581:RYQ917581 SHJ917581:SIM917581 SRF917581:SSI917581 TBB917581:TCE917581 TKX917581:TMA917581 TUT917581:TVW917581 UEP917581:UFS917581 UOL917581:UPO917581 UYH917581:UZK917581 VID917581:VJG917581 VRZ917581:VTC917581 WBV917581:WCY917581 WLR917581:WMU917581 WVN917581:WWQ917581 D983117:AQ983117 JB983117:KE983117 SX983117:UA983117 ACT983117:ADW983117 AMP983117:ANS983117 AWL983117:AXO983117 BGH983117:BHK983117 BQD983117:BRG983117 BZZ983117:CBC983117 CJV983117:CKY983117 CTR983117:CUU983117 DDN983117:DEQ983117 DNJ983117:DOM983117 DXF983117:DYI983117 EHB983117:EIE983117 EQX983117:ESA983117 FAT983117:FBW983117 FKP983117:FLS983117 FUL983117:FVO983117 GEH983117:GFK983117 GOD983117:GPG983117 GXZ983117:GZC983117 HHV983117:HIY983117 HRR983117:HSU983117 IBN983117:ICQ983117 ILJ983117:IMM983117 IVF983117:IWI983117 JFB983117:JGE983117 JOX983117:JQA983117 JYT983117:JZW983117 KIP983117:KJS983117 KSL983117:KTO983117 LCH983117:LDK983117 LMD983117:LNG983117 LVZ983117:LXC983117 MFV983117:MGY983117 MPR983117:MQU983117 MZN983117:NAQ983117 NJJ983117:NKM983117 NTF983117:NUI983117 ODB983117:OEE983117 OMX983117:OOA983117 OWT983117:OXW983117 PGP983117:PHS983117 PQL983117:PRO983117 QAH983117:QBK983117 QKD983117:QLG983117 QTZ983117:QVC983117 RDV983117:REY983117 RNR983117:ROU983117 RXN983117:RYQ983117 SHJ983117:SIM983117 SRF983117:SSI983117 TBB983117:TCE983117 TKX983117:TMA983117 TUT983117:TVW983117 UEP983117:UFS983117 UOL983117:UPO983117 UYH983117:UZK983117 VID983117:VJG983117 VRZ983117:VTC983117 WBV983117:WCY983117 WLR983117:WMU983117 WVN983117:WWQ983117 WVN137:WWQ137 JB112:KE112 SX112:UA112 ACT112:ADW112 AMP112:ANS112 AWL112:AXO112 BGH112:BHK112 BQD112:BRG112 BZZ112:CBC112 CJV112:CKY112 CTR112:CUU112 DDN112:DEQ112 DNJ112:DOM112 DXF112:DYI112 EHB112:EIE112 EQX112:ESA112 FAT112:FBW112 FKP112:FLS112 FUL112:FVO112 GEH112:GFK112 GOD112:GPG112 GXZ112:GZC112 HHV112:HIY112 HRR112:HSU112 IBN112:ICQ112 ILJ112:IMM112 IVF112:IWI112 JFB112:JGE112 JOX112:JQA112 JYT112:JZW112 KIP112:KJS112 KSL112:KTO112 LCH112:LDK112 LMD112:LNG112 LVZ112:LXC112 MFV112:MGY112 MPR112:MQU112 MZN112:NAQ112 NJJ112:NKM112 NTF112:NUI112 ODB112:OEE112 OMX112:OOA112 OWT112:OXW112 PGP112:PHS112 PQL112:PRO112 QAH112:QBK112 QKD112:QLG112 QTZ112:QVC112 RDV112:REY112 RNR112:ROU112 RXN112:RYQ112 SHJ112:SIM112 SRF112:SSI112 TBB112:TCE112 TKX112:TMA112 TUT112:TVW112 UEP112:UFS112 UOL112:UPO112 UYH112:UZK112 VID112:VJG112 VRZ112:VTC112 WBV112:WCY112 WLR112:WMU112 WVN112:WWQ112 D65599:AQ65599 JB65599:KE65599 SX65599:UA65599 ACT65599:ADW65599 AMP65599:ANS65599 AWL65599:AXO65599 BGH65599:BHK65599 BQD65599:BRG65599 BZZ65599:CBC65599 CJV65599:CKY65599 CTR65599:CUU65599 DDN65599:DEQ65599 DNJ65599:DOM65599 DXF65599:DYI65599 EHB65599:EIE65599 EQX65599:ESA65599 FAT65599:FBW65599 FKP65599:FLS65599 FUL65599:FVO65599 GEH65599:GFK65599 GOD65599:GPG65599 GXZ65599:GZC65599 HHV65599:HIY65599 HRR65599:HSU65599 IBN65599:ICQ65599 ILJ65599:IMM65599 IVF65599:IWI65599 JFB65599:JGE65599 JOX65599:JQA65599 JYT65599:JZW65599 KIP65599:KJS65599 KSL65599:KTO65599 LCH65599:LDK65599 LMD65599:LNG65599 LVZ65599:LXC65599 MFV65599:MGY65599 MPR65599:MQU65599 MZN65599:NAQ65599 NJJ65599:NKM65599 NTF65599:NUI65599 ODB65599:OEE65599 OMX65599:OOA65599 OWT65599:OXW65599 PGP65599:PHS65599 PQL65599:PRO65599 QAH65599:QBK65599 QKD65599:QLG65599 QTZ65599:QVC65599 RDV65599:REY65599 RNR65599:ROU65599 RXN65599:RYQ65599 SHJ65599:SIM65599 SRF65599:SSI65599 TBB65599:TCE65599 TKX65599:TMA65599 TUT65599:TVW65599 UEP65599:UFS65599 UOL65599:UPO65599 UYH65599:UZK65599 VID65599:VJG65599 VRZ65599:VTC65599 WBV65599:WCY65599 WLR65599:WMU65599 WVN65599:WWQ65599 D131135:AQ131135 JB131135:KE131135 SX131135:UA131135 ACT131135:ADW131135 AMP131135:ANS131135 AWL131135:AXO131135 BGH131135:BHK131135 BQD131135:BRG131135 BZZ131135:CBC131135 CJV131135:CKY131135 CTR131135:CUU131135 DDN131135:DEQ131135 DNJ131135:DOM131135 DXF131135:DYI131135 EHB131135:EIE131135 EQX131135:ESA131135 FAT131135:FBW131135 FKP131135:FLS131135 FUL131135:FVO131135 GEH131135:GFK131135 GOD131135:GPG131135 GXZ131135:GZC131135 HHV131135:HIY131135 HRR131135:HSU131135 IBN131135:ICQ131135 ILJ131135:IMM131135 IVF131135:IWI131135 JFB131135:JGE131135 JOX131135:JQA131135 JYT131135:JZW131135 KIP131135:KJS131135 KSL131135:KTO131135 LCH131135:LDK131135 LMD131135:LNG131135 LVZ131135:LXC131135 MFV131135:MGY131135 MPR131135:MQU131135 MZN131135:NAQ131135 NJJ131135:NKM131135 NTF131135:NUI131135 ODB131135:OEE131135 OMX131135:OOA131135 OWT131135:OXW131135 PGP131135:PHS131135 PQL131135:PRO131135 QAH131135:QBK131135 QKD131135:QLG131135 QTZ131135:QVC131135 RDV131135:REY131135 RNR131135:ROU131135 RXN131135:RYQ131135 SHJ131135:SIM131135 SRF131135:SSI131135 TBB131135:TCE131135 TKX131135:TMA131135 TUT131135:TVW131135 UEP131135:UFS131135 UOL131135:UPO131135 UYH131135:UZK131135 VID131135:VJG131135 VRZ131135:VTC131135 WBV131135:WCY131135 WLR131135:WMU131135 WVN131135:WWQ131135 D196671:AQ196671 JB196671:KE196671 SX196671:UA196671 ACT196671:ADW196671 AMP196671:ANS196671 AWL196671:AXO196671 BGH196671:BHK196671 BQD196671:BRG196671 BZZ196671:CBC196671 CJV196671:CKY196671 CTR196671:CUU196671 DDN196671:DEQ196671 DNJ196671:DOM196671 DXF196671:DYI196671 EHB196671:EIE196671 EQX196671:ESA196671 FAT196671:FBW196671 FKP196671:FLS196671 FUL196671:FVO196671 GEH196671:GFK196671 GOD196671:GPG196671 GXZ196671:GZC196671 HHV196671:HIY196671 HRR196671:HSU196671 IBN196671:ICQ196671 ILJ196671:IMM196671 IVF196671:IWI196671 JFB196671:JGE196671 JOX196671:JQA196671 JYT196671:JZW196671 KIP196671:KJS196671 KSL196671:KTO196671 LCH196671:LDK196671 LMD196671:LNG196671 LVZ196671:LXC196671 MFV196671:MGY196671 MPR196671:MQU196671 MZN196671:NAQ196671 NJJ196671:NKM196671 NTF196671:NUI196671 ODB196671:OEE196671 OMX196671:OOA196671 OWT196671:OXW196671 PGP196671:PHS196671 PQL196671:PRO196671 QAH196671:QBK196671 QKD196671:QLG196671 QTZ196671:QVC196671 RDV196671:REY196671 RNR196671:ROU196671 RXN196671:RYQ196671 SHJ196671:SIM196671 SRF196671:SSI196671 TBB196671:TCE196671 TKX196671:TMA196671 TUT196671:TVW196671 UEP196671:UFS196671 UOL196671:UPO196671 UYH196671:UZK196671 VID196671:VJG196671 VRZ196671:VTC196671 WBV196671:WCY196671 WLR196671:WMU196671 WVN196671:WWQ196671 D262207:AQ262207 JB262207:KE262207 SX262207:UA262207 ACT262207:ADW262207 AMP262207:ANS262207 AWL262207:AXO262207 BGH262207:BHK262207 BQD262207:BRG262207 BZZ262207:CBC262207 CJV262207:CKY262207 CTR262207:CUU262207 DDN262207:DEQ262207 DNJ262207:DOM262207 DXF262207:DYI262207 EHB262207:EIE262207 EQX262207:ESA262207 FAT262207:FBW262207 FKP262207:FLS262207 FUL262207:FVO262207 GEH262207:GFK262207 GOD262207:GPG262207 GXZ262207:GZC262207 HHV262207:HIY262207 HRR262207:HSU262207 IBN262207:ICQ262207 ILJ262207:IMM262207 IVF262207:IWI262207 JFB262207:JGE262207 JOX262207:JQA262207 JYT262207:JZW262207 KIP262207:KJS262207 KSL262207:KTO262207 LCH262207:LDK262207 LMD262207:LNG262207 LVZ262207:LXC262207 MFV262207:MGY262207 MPR262207:MQU262207 MZN262207:NAQ262207 NJJ262207:NKM262207 NTF262207:NUI262207 ODB262207:OEE262207 OMX262207:OOA262207 OWT262207:OXW262207 PGP262207:PHS262207 PQL262207:PRO262207 QAH262207:QBK262207 QKD262207:QLG262207 QTZ262207:QVC262207 RDV262207:REY262207 RNR262207:ROU262207 RXN262207:RYQ262207 SHJ262207:SIM262207 SRF262207:SSI262207 TBB262207:TCE262207 TKX262207:TMA262207 TUT262207:TVW262207 UEP262207:UFS262207 UOL262207:UPO262207 UYH262207:UZK262207 VID262207:VJG262207 VRZ262207:VTC262207 WBV262207:WCY262207 WLR262207:WMU262207 WVN262207:WWQ262207 D327743:AQ327743 JB327743:KE327743 SX327743:UA327743 ACT327743:ADW327743 AMP327743:ANS327743 AWL327743:AXO327743 BGH327743:BHK327743 BQD327743:BRG327743 BZZ327743:CBC327743 CJV327743:CKY327743 CTR327743:CUU327743 DDN327743:DEQ327743 DNJ327743:DOM327743 DXF327743:DYI327743 EHB327743:EIE327743 EQX327743:ESA327743 FAT327743:FBW327743 FKP327743:FLS327743 FUL327743:FVO327743 GEH327743:GFK327743 GOD327743:GPG327743 GXZ327743:GZC327743 HHV327743:HIY327743 HRR327743:HSU327743 IBN327743:ICQ327743 ILJ327743:IMM327743 IVF327743:IWI327743 JFB327743:JGE327743 JOX327743:JQA327743 JYT327743:JZW327743 KIP327743:KJS327743 KSL327743:KTO327743 LCH327743:LDK327743 LMD327743:LNG327743 LVZ327743:LXC327743 MFV327743:MGY327743 MPR327743:MQU327743 MZN327743:NAQ327743 NJJ327743:NKM327743 NTF327743:NUI327743 ODB327743:OEE327743 OMX327743:OOA327743 OWT327743:OXW327743 PGP327743:PHS327743 PQL327743:PRO327743 QAH327743:QBK327743 QKD327743:QLG327743 QTZ327743:QVC327743 RDV327743:REY327743 RNR327743:ROU327743 RXN327743:RYQ327743 SHJ327743:SIM327743 SRF327743:SSI327743 TBB327743:TCE327743 TKX327743:TMA327743 TUT327743:TVW327743 UEP327743:UFS327743 UOL327743:UPO327743 UYH327743:UZK327743 VID327743:VJG327743 VRZ327743:VTC327743 WBV327743:WCY327743 WLR327743:WMU327743 WVN327743:WWQ327743 D393279:AQ393279 JB393279:KE393279 SX393279:UA393279 ACT393279:ADW393279 AMP393279:ANS393279 AWL393279:AXO393279 BGH393279:BHK393279 BQD393279:BRG393279 BZZ393279:CBC393279 CJV393279:CKY393279 CTR393279:CUU393279 DDN393279:DEQ393279 DNJ393279:DOM393279 DXF393279:DYI393279 EHB393279:EIE393279 EQX393279:ESA393279 FAT393279:FBW393279 FKP393279:FLS393279 FUL393279:FVO393279 GEH393279:GFK393279 GOD393279:GPG393279 GXZ393279:GZC393279 HHV393279:HIY393279 HRR393279:HSU393279 IBN393279:ICQ393279 ILJ393279:IMM393279 IVF393279:IWI393279 JFB393279:JGE393279 JOX393279:JQA393279 JYT393279:JZW393279 KIP393279:KJS393279 KSL393279:KTO393279 LCH393279:LDK393279 LMD393279:LNG393279 LVZ393279:LXC393279 MFV393279:MGY393279 MPR393279:MQU393279 MZN393279:NAQ393279 NJJ393279:NKM393279 NTF393279:NUI393279 ODB393279:OEE393279 OMX393279:OOA393279 OWT393279:OXW393279 PGP393279:PHS393279 PQL393279:PRO393279 QAH393279:QBK393279 QKD393279:QLG393279 QTZ393279:QVC393279 RDV393279:REY393279 RNR393279:ROU393279 RXN393279:RYQ393279 SHJ393279:SIM393279 SRF393279:SSI393279 TBB393279:TCE393279 TKX393279:TMA393279 TUT393279:TVW393279 UEP393279:UFS393279 UOL393279:UPO393279 UYH393279:UZK393279 VID393279:VJG393279 VRZ393279:VTC393279 WBV393279:WCY393279 WLR393279:WMU393279 WVN393279:WWQ393279 D458815:AQ458815 JB458815:KE458815 SX458815:UA458815 ACT458815:ADW458815 AMP458815:ANS458815 AWL458815:AXO458815 BGH458815:BHK458815 BQD458815:BRG458815 BZZ458815:CBC458815 CJV458815:CKY458815 CTR458815:CUU458815 DDN458815:DEQ458815 DNJ458815:DOM458815 DXF458815:DYI458815 EHB458815:EIE458815 EQX458815:ESA458815 FAT458815:FBW458815 FKP458815:FLS458815 FUL458815:FVO458815 GEH458815:GFK458815 GOD458815:GPG458815 GXZ458815:GZC458815 HHV458815:HIY458815 HRR458815:HSU458815 IBN458815:ICQ458815 ILJ458815:IMM458815 IVF458815:IWI458815 JFB458815:JGE458815 JOX458815:JQA458815 JYT458815:JZW458815 KIP458815:KJS458815 KSL458815:KTO458815 LCH458815:LDK458815 LMD458815:LNG458815 LVZ458815:LXC458815 MFV458815:MGY458815 MPR458815:MQU458815 MZN458815:NAQ458815 NJJ458815:NKM458815 NTF458815:NUI458815 ODB458815:OEE458815 OMX458815:OOA458815 OWT458815:OXW458815 PGP458815:PHS458815 PQL458815:PRO458815 QAH458815:QBK458815 QKD458815:QLG458815 QTZ458815:QVC458815 RDV458815:REY458815 RNR458815:ROU458815 RXN458815:RYQ458815 SHJ458815:SIM458815 SRF458815:SSI458815 TBB458815:TCE458815 TKX458815:TMA458815 TUT458815:TVW458815 UEP458815:UFS458815 UOL458815:UPO458815 UYH458815:UZK458815 VID458815:VJG458815 VRZ458815:VTC458815 WBV458815:WCY458815 WLR458815:WMU458815 WVN458815:WWQ458815 D524351:AQ524351 JB524351:KE524351 SX524351:UA524351 ACT524351:ADW524351 AMP524351:ANS524351 AWL524351:AXO524351 BGH524351:BHK524351 BQD524351:BRG524351 BZZ524351:CBC524351 CJV524351:CKY524351 CTR524351:CUU524351 DDN524351:DEQ524351 DNJ524351:DOM524351 DXF524351:DYI524351 EHB524351:EIE524351 EQX524351:ESA524351 FAT524351:FBW524351 FKP524351:FLS524351 FUL524351:FVO524351 GEH524351:GFK524351 GOD524351:GPG524351 GXZ524351:GZC524351 HHV524351:HIY524351 HRR524351:HSU524351 IBN524351:ICQ524351 ILJ524351:IMM524351 IVF524351:IWI524351 JFB524351:JGE524351 JOX524351:JQA524351 JYT524351:JZW524351 KIP524351:KJS524351 KSL524351:KTO524351 LCH524351:LDK524351 LMD524351:LNG524351 LVZ524351:LXC524351 MFV524351:MGY524351 MPR524351:MQU524351 MZN524351:NAQ524351 NJJ524351:NKM524351 NTF524351:NUI524351 ODB524351:OEE524351 OMX524351:OOA524351 OWT524351:OXW524351 PGP524351:PHS524351 PQL524351:PRO524351 QAH524351:QBK524351 QKD524351:QLG524351 QTZ524351:QVC524351 RDV524351:REY524351 RNR524351:ROU524351 RXN524351:RYQ524351 SHJ524351:SIM524351 SRF524351:SSI524351 TBB524351:TCE524351 TKX524351:TMA524351 TUT524351:TVW524351 UEP524351:UFS524351 UOL524351:UPO524351 UYH524351:UZK524351 VID524351:VJG524351 VRZ524351:VTC524351 WBV524351:WCY524351 WLR524351:WMU524351 WVN524351:WWQ524351 D589887:AQ589887 JB589887:KE589887 SX589887:UA589887 ACT589887:ADW589887 AMP589887:ANS589887 AWL589887:AXO589887 BGH589887:BHK589887 BQD589887:BRG589887 BZZ589887:CBC589887 CJV589887:CKY589887 CTR589887:CUU589887 DDN589887:DEQ589887 DNJ589887:DOM589887 DXF589887:DYI589887 EHB589887:EIE589887 EQX589887:ESA589887 FAT589887:FBW589887 FKP589887:FLS589887 FUL589887:FVO589887 GEH589887:GFK589887 GOD589887:GPG589887 GXZ589887:GZC589887 HHV589887:HIY589887 HRR589887:HSU589887 IBN589887:ICQ589887 ILJ589887:IMM589887 IVF589887:IWI589887 JFB589887:JGE589887 JOX589887:JQA589887 JYT589887:JZW589887 KIP589887:KJS589887 KSL589887:KTO589887 LCH589887:LDK589887 LMD589887:LNG589887 LVZ589887:LXC589887 MFV589887:MGY589887 MPR589887:MQU589887 MZN589887:NAQ589887 NJJ589887:NKM589887 NTF589887:NUI589887 ODB589887:OEE589887 OMX589887:OOA589887 OWT589887:OXW589887 PGP589887:PHS589887 PQL589887:PRO589887 QAH589887:QBK589887 QKD589887:QLG589887 QTZ589887:QVC589887 RDV589887:REY589887 RNR589887:ROU589887 RXN589887:RYQ589887 SHJ589887:SIM589887 SRF589887:SSI589887 TBB589887:TCE589887 TKX589887:TMA589887 TUT589887:TVW589887 UEP589887:UFS589887 UOL589887:UPO589887 UYH589887:UZK589887 VID589887:VJG589887 VRZ589887:VTC589887 WBV589887:WCY589887 WLR589887:WMU589887 WVN589887:WWQ589887 D655423:AQ655423 JB655423:KE655423 SX655423:UA655423 ACT655423:ADW655423 AMP655423:ANS655423 AWL655423:AXO655423 BGH655423:BHK655423 BQD655423:BRG655423 BZZ655423:CBC655423 CJV655423:CKY655423 CTR655423:CUU655423 DDN655423:DEQ655423 DNJ655423:DOM655423 DXF655423:DYI655423 EHB655423:EIE655423 EQX655423:ESA655423 FAT655423:FBW655423 FKP655423:FLS655423 FUL655423:FVO655423 GEH655423:GFK655423 GOD655423:GPG655423 GXZ655423:GZC655423 HHV655423:HIY655423 HRR655423:HSU655423 IBN655423:ICQ655423 ILJ655423:IMM655423 IVF655423:IWI655423 JFB655423:JGE655423 JOX655423:JQA655423 JYT655423:JZW655423 KIP655423:KJS655423 KSL655423:KTO655423 LCH655423:LDK655423 LMD655423:LNG655423 LVZ655423:LXC655423 MFV655423:MGY655423 MPR655423:MQU655423 MZN655423:NAQ655423 NJJ655423:NKM655423 NTF655423:NUI655423 ODB655423:OEE655423 OMX655423:OOA655423 OWT655423:OXW655423 PGP655423:PHS655423 PQL655423:PRO655423 QAH655423:QBK655423 QKD655423:QLG655423 QTZ655423:QVC655423 RDV655423:REY655423 RNR655423:ROU655423 RXN655423:RYQ655423 SHJ655423:SIM655423 SRF655423:SSI655423 TBB655423:TCE655423 TKX655423:TMA655423 TUT655423:TVW655423 UEP655423:UFS655423 UOL655423:UPO655423 UYH655423:UZK655423 VID655423:VJG655423 VRZ655423:VTC655423 WBV655423:WCY655423 WLR655423:WMU655423 WVN655423:WWQ655423 D720959:AQ720959 JB720959:KE720959 SX720959:UA720959 ACT720959:ADW720959 AMP720959:ANS720959 AWL720959:AXO720959 BGH720959:BHK720959 BQD720959:BRG720959 BZZ720959:CBC720959 CJV720959:CKY720959 CTR720959:CUU720959 DDN720959:DEQ720959 DNJ720959:DOM720959 DXF720959:DYI720959 EHB720959:EIE720959 EQX720959:ESA720959 FAT720959:FBW720959 FKP720959:FLS720959 FUL720959:FVO720959 GEH720959:GFK720959 GOD720959:GPG720959 GXZ720959:GZC720959 HHV720959:HIY720959 HRR720959:HSU720959 IBN720959:ICQ720959 ILJ720959:IMM720959 IVF720959:IWI720959 JFB720959:JGE720959 JOX720959:JQA720959 JYT720959:JZW720959 KIP720959:KJS720959 KSL720959:KTO720959 LCH720959:LDK720959 LMD720959:LNG720959 LVZ720959:LXC720959 MFV720959:MGY720959 MPR720959:MQU720959 MZN720959:NAQ720959 NJJ720959:NKM720959 NTF720959:NUI720959 ODB720959:OEE720959 OMX720959:OOA720959 OWT720959:OXW720959 PGP720959:PHS720959 PQL720959:PRO720959 QAH720959:QBK720959 QKD720959:QLG720959 QTZ720959:QVC720959 RDV720959:REY720959 RNR720959:ROU720959 RXN720959:RYQ720959 SHJ720959:SIM720959 SRF720959:SSI720959 TBB720959:TCE720959 TKX720959:TMA720959 TUT720959:TVW720959 UEP720959:UFS720959 UOL720959:UPO720959 UYH720959:UZK720959 VID720959:VJG720959 VRZ720959:VTC720959 WBV720959:WCY720959 WLR720959:WMU720959 WVN720959:WWQ720959 D786495:AQ786495 JB786495:KE786495 SX786495:UA786495 ACT786495:ADW786495 AMP786495:ANS786495 AWL786495:AXO786495 BGH786495:BHK786495 BQD786495:BRG786495 BZZ786495:CBC786495 CJV786495:CKY786495 CTR786495:CUU786495 DDN786495:DEQ786495 DNJ786495:DOM786495 DXF786495:DYI786495 EHB786495:EIE786495 EQX786495:ESA786495 FAT786495:FBW786495 FKP786495:FLS786495 FUL786495:FVO786495 GEH786495:GFK786495 GOD786495:GPG786495 GXZ786495:GZC786495 HHV786495:HIY786495 HRR786495:HSU786495 IBN786495:ICQ786495 ILJ786495:IMM786495 IVF786495:IWI786495 JFB786495:JGE786495 JOX786495:JQA786495 JYT786495:JZW786495 KIP786495:KJS786495 KSL786495:KTO786495 LCH786495:LDK786495 LMD786495:LNG786495 LVZ786495:LXC786495 MFV786495:MGY786495 MPR786495:MQU786495 MZN786495:NAQ786495 NJJ786495:NKM786495 NTF786495:NUI786495 ODB786495:OEE786495 OMX786495:OOA786495 OWT786495:OXW786495 PGP786495:PHS786495 PQL786495:PRO786495 QAH786495:QBK786495 QKD786495:QLG786495 QTZ786495:QVC786495 RDV786495:REY786495 RNR786495:ROU786495 RXN786495:RYQ786495 SHJ786495:SIM786495 SRF786495:SSI786495 TBB786495:TCE786495 TKX786495:TMA786495 TUT786495:TVW786495 UEP786495:UFS786495 UOL786495:UPO786495 UYH786495:UZK786495 VID786495:VJG786495 VRZ786495:VTC786495 WBV786495:WCY786495 WLR786495:WMU786495 WVN786495:WWQ786495 D852031:AQ852031 JB852031:KE852031 SX852031:UA852031 ACT852031:ADW852031 AMP852031:ANS852031 AWL852031:AXO852031 BGH852031:BHK852031 BQD852031:BRG852031 BZZ852031:CBC852031 CJV852031:CKY852031 CTR852031:CUU852031 DDN852031:DEQ852031 DNJ852031:DOM852031 DXF852031:DYI852031 EHB852031:EIE852031 EQX852031:ESA852031 FAT852031:FBW852031 FKP852031:FLS852031 FUL852031:FVO852031 GEH852031:GFK852031 GOD852031:GPG852031 GXZ852031:GZC852031 HHV852031:HIY852031 HRR852031:HSU852031 IBN852031:ICQ852031 ILJ852031:IMM852031 IVF852031:IWI852031 JFB852031:JGE852031 JOX852031:JQA852031 JYT852031:JZW852031 KIP852031:KJS852031 KSL852031:KTO852031 LCH852031:LDK852031 LMD852031:LNG852031 LVZ852031:LXC852031 MFV852031:MGY852031 MPR852031:MQU852031 MZN852031:NAQ852031 NJJ852031:NKM852031 NTF852031:NUI852031 ODB852031:OEE852031 OMX852031:OOA852031 OWT852031:OXW852031 PGP852031:PHS852031 PQL852031:PRO852031 QAH852031:QBK852031 QKD852031:QLG852031 QTZ852031:QVC852031 RDV852031:REY852031 RNR852031:ROU852031 RXN852031:RYQ852031 SHJ852031:SIM852031 SRF852031:SSI852031 TBB852031:TCE852031 TKX852031:TMA852031 TUT852031:TVW852031 UEP852031:UFS852031 UOL852031:UPO852031 UYH852031:UZK852031 VID852031:VJG852031 VRZ852031:VTC852031 WBV852031:WCY852031 WLR852031:WMU852031 WVN852031:WWQ852031 D917567:AQ917567 JB917567:KE917567 SX917567:UA917567 ACT917567:ADW917567 AMP917567:ANS917567 AWL917567:AXO917567 BGH917567:BHK917567 BQD917567:BRG917567 BZZ917567:CBC917567 CJV917567:CKY917567 CTR917567:CUU917567 DDN917567:DEQ917567 DNJ917567:DOM917567 DXF917567:DYI917567 EHB917567:EIE917567 EQX917567:ESA917567 FAT917567:FBW917567 FKP917567:FLS917567 FUL917567:FVO917567 GEH917567:GFK917567 GOD917567:GPG917567 GXZ917567:GZC917567 HHV917567:HIY917567 HRR917567:HSU917567 IBN917567:ICQ917567 ILJ917567:IMM917567 IVF917567:IWI917567 JFB917567:JGE917567 JOX917567:JQA917567 JYT917567:JZW917567 KIP917567:KJS917567 KSL917567:KTO917567 LCH917567:LDK917567 LMD917567:LNG917567 LVZ917567:LXC917567 MFV917567:MGY917567 MPR917567:MQU917567 MZN917567:NAQ917567 NJJ917567:NKM917567 NTF917567:NUI917567 ODB917567:OEE917567 OMX917567:OOA917567 OWT917567:OXW917567 PGP917567:PHS917567 PQL917567:PRO917567 QAH917567:QBK917567 QKD917567:QLG917567 QTZ917567:QVC917567 RDV917567:REY917567 RNR917567:ROU917567 RXN917567:RYQ917567 SHJ917567:SIM917567 SRF917567:SSI917567 TBB917567:TCE917567 TKX917567:TMA917567 TUT917567:TVW917567 UEP917567:UFS917567 UOL917567:UPO917567 UYH917567:UZK917567 VID917567:VJG917567 VRZ917567:VTC917567 WBV917567:WCY917567 WLR917567:WMU917567 WVN917567:WWQ917567 D983103:AQ983103 JB983103:KE983103 SX983103:UA983103 ACT983103:ADW983103 AMP983103:ANS983103 AWL983103:AXO983103 BGH983103:BHK983103 BQD983103:BRG983103 BZZ983103:CBC983103 CJV983103:CKY983103 CTR983103:CUU983103 DDN983103:DEQ983103 DNJ983103:DOM983103 DXF983103:DYI983103 EHB983103:EIE983103 EQX983103:ESA983103 FAT983103:FBW983103 FKP983103:FLS983103 FUL983103:FVO983103 GEH983103:GFK983103 GOD983103:GPG983103 GXZ983103:GZC983103 HHV983103:HIY983103 HRR983103:HSU983103 IBN983103:ICQ983103 ILJ983103:IMM983103 IVF983103:IWI983103 JFB983103:JGE983103 JOX983103:JQA983103 JYT983103:JZW983103 KIP983103:KJS983103 KSL983103:KTO983103 LCH983103:LDK983103 LMD983103:LNG983103 LVZ983103:LXC983103 MFV983103:MGY983103 MPR983103:MQU983103 MZN983103:NAQ983103 NJJ983103:NKM983103 NTF983103:NUI983103 ODB983103:OEE983103 OMX983103:OOA983103 OWT983103:OXW983103 PGP983103:PHS983103 PQL983103:PRO983103 QAH983103:QBK983103 QKD983103:QLG983103 QTZ983103:QVC983103 RDV983103:REY983103 RNR983103:ROU983103 RXN983103:RYQ983103 SHJ983103:SIM983103 SRF983103:SSI983103 TBB983103:TCE983103 TKX983103:TMA983103 TUT983103:TVW983103 UEP983103:UFS983103 UOL983103:UPO983103 UYH983103:UZK983103 VID983103:VJG983103 VRZ983103:VTC983103 WBV983103:WCY983103 WLR983103:WMU983103 WVN983103:WWQ983103 WBV137:WCY137 JB103:KE103 SX103:UA103 ACT103:ADW103 AMP103:ANS103 AWL103:AXO103 BGH103:BHK103 BQD103:BRG103 BZZ103:CBC103 CJV103:CKY103 CTR103:CUU103 DDN103:DEQ103 DNJ103:DOM103 DXF103:DYI103 EHB103:EIE103 EQX103:ESA103 FAT103:FBW103 FKP103:FLS103 FUL103:FVO103 GEH103:GFK103 GOD103:GPG103 GXZ103:GZC103 HHV103:HIY103 HRR103:HSU103 IBN103:ICQ103 ILJ103:IMM103 IVF103:IWI103 JFB103:JGE103 JOX103:JQA103 JYT103:JZW103 KIP103:KJS103 KSL103:KTO103 LCH103:LDK103 LMD103:LNG103 LVZ103:LXC103 MFV103:MGY103 MPR103:MQU103 MZN103:NAQ103 NJJ103:NKM103 NTF103:NUI103 ODB103:OEE103 OMX103:OOA103 OWT103:OXW103 PGP103:PHS103 PQL103:PRO103 QAH103:QBK103 QKD103:QLG103 QTZ103:QVC103 RDV103:REY103 RNR103:ROU103 RXN103:RYQ103 SHJ103:SIM103 SRF103:SSI103 TBB103:TCE103 TKX103:TMA103 TUT103:TVW103 UEP103:UFS103 UOL103:UPO103 UYH103:UZK103 VID103:VJG103 VRZ103:VTC103 WBV103:WCY103 WLR103:WMU103 WVN103:WWQ103 D65592:AQ65592 JB65592:KE65592 SX65592:UA65592 ACT65592:ADW65592 AMP65592:ANS65592 AWL65592:AXO65592 BGH65592:BHK65592 BQD65592:BRG65592 BZZ65592:CBC65592 CJV65592:CKY65592 CTR65592:CUU65592 DDN65592:DEQ65592 DNJ65592:DOM65592 DXF65592:DYI65592 EHB65592:EIE65592 EQX65592:ESA65592 FAT65592:FBW65592 FKP65592:FLS65592 FUL65592:FVO65592 GEH65592:GFK65592 GOD65592:GPG65592 GXZ65592:GZC65592 HHV65592:HIY65592 HRR65592:HSU65592 IBN65592:ICQ65592 ILJ65592:IMM65592 IVF65592:IWI65592 JFB65592:JGE65592 JOX65592:JQA65592 JYT65592:JZW65592 KIP65592:KJS65592 KSL65592:KTO65592 LCH65592:LDK65592 LMD65592:LNG65592 LVZ65592:LXC65592 MFV65592:MGY65592 MPR65592:MQU65592 MZN65592:NAQ65592 NJJ65592:NKM65592 NTF65592:NUI65592 ODB65592:OEE65592 OMX65592:OOA65592 OWT65592:OXW65592 PGP65592:PHS65592 PQL65592:PRO65592 QAH65592:QBK65592 QKD65592:QLG65592 QTZ65592:QVC65592 RDV65592:REY65592 RNR65592:ROU65592 RXN65592:RYQ65592 SHJ65592:SIM65592 SRF65592:SSI65592 TBB65592:TCE65592 TKX65592:TMA65592 TUT65592:TVW65592 UEP65592:UFS65592 UOL65592:UPO65592 UYH65592:UZK65592 VID65592:VJG65592 VRZ65592:VTC65592 WBV65592:WCY65592 WLR65592:WMU65592 WVN65592:WWQ65592 D131128:AQ131128 JB131128:KE131128 SX131128:UA131128 ACT131128:ADW131128 AMP131128:ANS131128 AWL131128:AXO131128 BGH131128:BHK131128 BQD131128:BRG131128 BZZ131128:CBC131128 CJV131128:CKY131128 CTR131128:CUU131128 DDN131128:DEQ131128 DNJ131128:DOM131128 DXF131128:DYI131128 EHB131128:EIE131128 EQX131128:ESA131128 FAT131128:FBW131128 FKP131128:FLS131128 FUL131128:FVO131128 GEH131128:GFK131128 GOD131128:GPG131128 GXZ131128:GZC131128 HHV131128:HIY131128 HRR131128:HSU131128 IBN131128:ICQ131128 ILJ131128:IMM131128 IVF131128:IWI131128 JFB131128:JGE131128 JOX131128:JQA131128 JYT131128:JZW131128 KIP131128:KJS131128 KSL131128:KTO131128 LCH131128:LDK131128 LMD131128:LNG131128 LVZ131128:LXC131128 MFV131128:MGY131128 MPR131128:MQU131128 MZN131128:NAQ131128 NJJ131128:NKM131128 NTF131128:NUI131128 ODB131128:OEE131128 OMX131128:OOA131128 OWT131128:OXW131128 PGP131128:PHS131128 PQL131128:PRO131128 QAH131128:QBK131128 QKD131128:QLG131128 QTZ131128:QVC131128 RDV131128:REY131128 RNR131128:ROU131128 RXN131128:RYQ131128 SHJ131128:SIM131128 SRF131128:SSI131128 TBB131128:TCE131128 TKX131128:TMA131128 TUT131128:TVW131128 UEP131128:UFS131128 UOL131128:UPO131128 UYH131128:UZK131128 VID131128:VJG131128 VRZ131128:VTC131128 WBV131128:WCY131128 WLR131128:WMU131128 WVN131128:WWQ131128 D196664:AQ196664 JB196664:KE196664 SX196664:UA196664 ACT196664:ADW196664 AMP196664:ANS196664 AWL196664:AXO196664 BGH196664:BHK196664 BQD196664:BRG196664 BZZ196664:CBC196664 CJV196664:CKY196664 CTR196664:CUU196664 DDN196664:DEQ196664 DNJ196664:DOM196664 DXF196664:DYI196664 EHB196664:EIE196664 EQX196664:ESA196664 FAT196664:FBW196664 FKP196664:FLS196664 FUL196664:FVO196664 GEH196664:GFK196664 GOD196664:GPG196664 GXZ196664:GZC196664 HHV196664:HIY196664 HRR196664:HSU196664 IBN196664:ICQ196664 ILJ196664:IMM196664 IVF196664:IWI196664 JFB196664:JGE196664 JOX196664:JQA196664 JYT196664:JZW196664 KIP196664:KJS196664 KSL196664:KTO196664 LCH196664:LDK196664 LMD196664:LNG196664 LVZ196664:LXC196664 MFV196664:MGY196664 MPR196664:MQU196664 MZN196664:NAQ196664 NJJ196664:NKM196664 NTF196664:NUI196664 ODB196664:OEE196664 OMX196664:OOA196664 OWT196664:OXW196664 PGP196664:PHS196664 PQL196664:PRO196664 QAH196664:QBK196664 QKD196664:QLG196664 QTZ196664:QVC196664 RDV196664:REY196664 RNR196664:ROU196664 RXN196664:RYQ196664 SHJ196664:SIM196664 SRF196664:SSI196664 TBB196664:TCE196664 TKX196664:TMA196664 TUT196664:TVW196664 UEP196664:UFS196664 UOL196664:UPO196664 UYH196664:UZK196664 VID196664:VJG196664 VRZ196664:VTC196664 WBV196664:WCY196664 WLR196664:WMU196664 WVN196664:WWQ196664 D262200:AQ262200 JB262200:KE262200 SX262200:UA262200 ACT262200:ADW262200 AMP262200:ANS262200 AWL262200:AXO262200 BGH262200:BHK262200 BQD262200:BRG262200 BZZ262200:CBC262200 CJV262200:CKY262200 CTR262200:CUU262200 DDN262200:DEQ262200 DNJ262200:DOM262200 DXF262200:DYI262200 EHB262200:EIE262200 EQX262200:ESA262200 FAT262200:FBW262200 FKP262200:FLS262200 FUL262200:FVO262200 GEH262200:GFK262200 GOD262200:GPG262200 GXZ262200:GZC262200 HHV262200:HIY262200 HRR262200:HSU262200 IBN262200:ICQ262200 ILJ262200:IMM262200 IVF262200:IWI262200 JFB262200:JGE262200 JOX262200:JQA262200 JYT262200:JZW262200 KIP262200:KJS262200 KSL262200:KTO262200 LCH262200:LDK262200 LMD262200:LNG262200 LVZ262200:LXC262200 MFV262200:MGY262200 MPR262200:MQU262200 MZN262200:NAQ262200 NJJ262200:NKM262200 NTF262200:NUI262200 ODB262200:OEE262200 OMX262200:OOA262200 OWT262200:OXW262200 PGP262200:PHS262200 PQL262200:PRO262200 QAH262200:QBK262200 QKD262200:QLG262200 QTZ262200:QVC262200 RDV262200:REY262200 RNR262200:ROU262200 RXN262200:RYQ262200 SHJ262200:SIM262200 SRF262200:SSI262200 TBB262200:TCE262200 TKX262200:TMA262200 TUT262200:TVW262200 UEP262200:UFS262200 UOL262200:UPO262200 UYH262200:UZK262200 VID262200:VJG262200 VRZ262200:VTC262200 WBV262200:WCY262200 WLR262200:WMU262200 WVN262200:WWQ262200 D327736:AQ327736 JB327736:KE327736 SX327736:UA327736 ACT327736:ADW327736 AMP327736:ANS327736 AWL327736:AXO327736 BGH327736:BHK327736 BQD327736:BRG327736 BZZ327736:CBC327736 CJV327736:CKY327736 CTR327736:CUU327736 DDN327736:DEQ327736 DNJ327736:DOM327736 DXF327736:DYI327736 EHB327736:EIE327736 EQX327736:ESA327736 FAT327736:FBW327736 FKP327736:FLS327736 FUL327736:FVO327736 GEH327736:GFK327736 GOD327736:GPG327736 GXZ327736:GZC327736 HHV327736:HIY327736 HRR327736:HSU327736 IBN327736:ICQ327736 ILJ327736:IMM327736 IVF327736:IWI327736 JFB327736:JGE327736 JOX327736:JQA327736 JYT327736:JZW327736 KIP327736:KJS327736 KSL327736:KTO327736 LCH327736:LDK327736 LMD327736:LNG327736 LVZ327736:LXC327736 MFV327736:MGY327736 MPR327736:MQU327736 MZN327736:NAQ327736 NJJ327736:NKM327736 NTF327736:NUI327736 ODB327736:OEE327736 OMX327736:OOA327736 OWT327736:OXW327736 PGP327736:PHS327736 PQL327736:PRO327736 QAH327736:QBK327736 QKD327736:QLG327736 QTZ327736:QVC327736 RDV327736:REY327736 RNR327736:ROU327736 RXN327736:RYQ327736 SHJ327736:SIM327736 SRF327736:SSI327736 TBB327736:TCE327736 TKX327736:TMA327736 TUT327736:TVW327736 UEP327736:UFS327736 UOL327736:UPO327736 UYH327736:UZK327736 VID327736:VJG327736 VRZ327736:VTC327736 WBV327736:WCY327736 WLR327736:WMU327736 WVN327736:WWQ327736 D393272:AQ393272 JB393272:KE393272 SX393272:UA393272 ACT393272:ADW393272 AMP393272:ANS393272 AWL393272:AXO393272 BGH393272:BHK393272 BQD393272:BRG393272 BZZ393272:CBC393272 CJV393272:CKY393272 CTR393272:CUU393272 DDN393272:DEQ393272 DNJ393272:DOM393272 DXF393272:DYI393272 EHB393272:EIE393272 EQX393272:ESA393272 FAT393272:FBW393272 FKP393272:FLS393272 FUL393272:FVO393272 GEH393272:GFK393272 GOD393272:GPG393272 GXZ393272:GZC393272 HHV393272:HIY393272 HRR393272:HSU393272 IBN393272:ICQ393272 ILJ393272:IMM393272 IVF393272:IWI393272 JFB393272:JGE393272 JOX393272:JQA393272 JYT393272:JZW393272 KIP393272:KJS393272 KSL393272:KTO393272 LCH393272:LDK393272 LMD393272:LNG393272 LVZ393272:LXC393272 MFV393272:MGY393272 MPR393272:MQU393272 MZN393272:NAQ393272 NJJ393272:NKM393272 NTF393272:NUI393272 ODB393272:OEE393272 OMX393272:OOA393272 OWT393272:OXW393272 PGP393272:PHS393272 PQL393272:PRO393272 QAH393272:QBK393272 QKD393272:QLG393272 QTZ393272:QVC393272 RDV393272:REY393272 RNR393272:ROU393272 RXN393272:RYQ393272 SHJ393272:SIM393272 SRF393272:SSI393272 TBB393272:TCE393272 TKX393272:TMA393272 TUT393272:TVW393272 UEP393272:UFS393272 UOL393272:UPO393272 UYH393272:UZK393272 VID393272:VJG393272 VRZ393272:VTC393272 WBV393272:WCY393272 WLR393272:WMU393272 WVN393272:WWQ393272 D458808:AQ458808 JB458808:KE458808 SX458808:UA458808 ACT458808:ADW458808 AMP458808:ANS458808 AWL458808:AXO458808 BGH458808:BHK458808 BQD458808:BRG458808 BZZ458808:CBC458808 CJV458808:CKY458808 CTR458808:CUU458808 DDN458808:DEQ458808 DNJ458808:DOM458808 DXF458808:DYI458808 EHB458808:EIE458808 EQX458808:ESA458808 FAT458808:FBW458808 FKP458808:FLS458808 FUL458808:FVO458808 GEH458808:GFK458808 GOD458808:GPG458808 GXZ458808:GZC458808 HHV458808:HIY458808 HRR458808:HSU458808 IBN458808:ICQ458808 ILJ458808:IMM458808 IVF458808:IWI458808 JFB458808:JGE458808 JOX458808:JQA458808 JYT458808:JZW458808 KIP458808:KJS458808 KSL458808:KTO458808 LCH458808:LDK458808 LMD458808:LNG458808 LVZ458808:LXC458808 MFV458808:MGY458808 MPR458808:MQU458808 MZN458808:NAQ458808 NJJ458808:NKM458808 NTF458808:NUI458808 ODB458808:OEE458808 OMX458808:OOA458808 OWT458808:OXW458808 PGP458808:PHS458808 PQL458808:PRO458808 QAH458808:QBK458808 QKD458808:QLG458808 QTZ458808:QVC458808 RDV458808:REY458808 RNR458808:ROU458808 RXN458808:RYQ458808 SHJ458808:SIM458808 SRF458808:SSI458808 TBB458808:TCE458808 TKX458808:TMA458808 TUT458808:TVW458808 UEP458808:UFS458808 UOL458808:UPO458808 UYH458808:UZK458808 VID458808:VJG458808 VRZ458808:VTC458808 WBV458808:WCY458808 WLR458808:WMU458808 WVN458808:WWQ458808 D524344:AQ524344 JB524344:KE524344 SX524344:UA524344 ACT524344:ADW524344 AMP524344:ANS524344 AWL524344:AXO524344 BGH524344:BHK524344 BQD524344:BRG524344 BZZ524344:CBC524344 CJV524344:CKY524344 CTR524344:CUU524344 DDN524344:DEQ524344 DNJ524344:DOM524344 DXF524344:DYI524344 EHB524344:EIE524344 EQX524344:ESA524344 FAT524344:FBW524344 FKP524344:FLS524344 FUL524344:FVO524344 GEH524344:GFK524344 GOD524344:GPG524344 GXZ524344:GZC524344 HHV524344:HIY524344 HRR524344:HSU524344 IBN524344:ICQ524344 ILJ524344:IMM524344 IVF524344:IWI524344 JFB524344:JGE524344 JOX524344:JQA524344 JYT524344:JZW524344 KIP524344:KJS524344 KSL524344:KTO524344 LCH524344:LDK524344 LMD524344:LNG524344 LVZ524344:LXC524344 MFV524344:MGY524344 MPR524344:MQU524344 MZN524344:NAQ524344 NJJ524344:NKM524344 NTF524344:NUI524344 ODB524344:OEE524344 OMX524344:OOA524344 OWT524344:OXW524344 PGP524344:PHS524344 PQL524344:PRO524344 QAH524344:QBK524344 QKD524344:QLG524344 QTZ524344:QVC524344 RDV524344:REY524344 RNR524344:ROU524344 RXN524344:RYQ524344 SHJ524344:SIM524344 SRF524344:SSI524344 TBB524344:TCE524344 TKX524344:TMA524344 TUT524344:TVW524344 UEP524344:UFS524344 UOL524344:UPO524344 UYH524344:UZK524344 VID524344:VJG524344 VRZ524344:VTC524344 WBV524344:WCY524344 WLR524344:WMU524344 WVN524344:WWQ524344 D589880:AQ589880 JB589880:KE589880 SX589880:UA589880 ACT589880:ADW589880 AMP589880:ANS589880 AWL589880:AXO589880 BGH589880:BHK589880 BQD589880:BRG589880 BZZ589880:CBC589880 CJV589880:CKY589880 CTR589880:CUU589880 DDN589880:DEQ589880 DNJ589880:DOM589880 DXF589880:DYI589880 EHB589880:EIE589880 EQX589880:ESA589880 FAT589880:FBW589880 FKP589880:FLS589880 FUL589880:FVO589880 GEH589880:GFK589880 GOD589880:GPG589880 GXZ589880:GZC589880 HHV589880:HIY589880 HRR589880:HSU589880 IBN589880:ICQ589880 ILJ589880:IMM589880 IVF589880:IWI589880 JFB589880:JGE589880 JOX589880:JQA589880 JYT589880:JZW589880 KIP589880:KJS589880 KSL589880:KTO589880 LCH589880:LDK589880 LMD589880:LNG589880 LVZ589880:LXC589880 MFV589880:MGY589880 MPR589880:MQU589880 MZN589880:NAQ589880 NJJ589880:NKM589880 NTF589880:NUI589880 ODB589880:OEE589880 OMX589880:OOA589880 OWT589880:OXW589880 PGP589880:PHS589880 PQL589880:PRO589880 QAH589880:QBK589880 QKD589880:QLG589880 QTZ589880:QVC589880 RDV589880:REY589880 RNR589880:ROU589880 RXN589880:RYQ589880 SHJ589880:SIM589880 SRF589880:SSI589880 TBB589880:TCE589880 TKX589880:TMA589880 TUT589880:TVW589880 UEP589880:UFS589880 UOL589880:UPO589880 UYH589880:UZK589880 VID589880:VJG589880 VRZ589880:VTC589880 WBV589880:WCY589880 WLR589880:WMU589880 WVN589880:WWQ589880 D655416:AQ655416 JB655416:KE655416 SX655416:UA655416 ACT655416:ADW655416 AMP655416:ANS655416 AWL655416:AXO655416 BGH655416:BHK655416 BQD655416:BRG655416 BZZ655416:CBC655416 CJV655416:CKY655416 CTR655416:CUU655416 DDN655416:DEQ655416 DNJ655416:DOM655416 DXF655416:DYI655416 EHB655416:EIE655416 EQX655416:ESA655416 FAT655416:FBW655416 FKP655416:FLS655416 FUL655416:FVO655416 GEH655416:GFK655416 GOD655416:GPG655416 GXZ655416:GZC655416 HHV655416:HIY655416 HRR655416:HSU655416 IBN655416:ICQ655416 ILJ655416:IMM655416 IVF655416:IWI655416 JFB655416:JGE655416 JOX655416:JQA655416 JYT655416:JZW655416 KIP655416:KJS655416 KSL655416:KTO655416 LCH655416:LDK655416 LMD655416:LNG655416 LVZ655416:LXC655416 MFV655416:MGY655416 MPR655416:MQU655416 MZN655416:NAQ655416 NJJ655416:NKM655416 NTF655416:NUI655416 ODB655416:OEE655416 OMX655416:OOA655416 OWT655416:OXW655416 PGP655416:PHS655416 PQL655416:PRO655416 QAH655416:QBK655416 QKD655416:QLG655416 QTZ655416:QVC655416 RDV655416:REY655416 RNR655416:ROU655416 RXN655416:RYQ655416 SHJ655416:SIM655416 SRF655416:SSI655416 TBB655416:TCE655416 TKX655416:TMA655416 TUT655416:TVW655416 UEP655416:UFS655416 UOL655416:UPO655416 UYH655416:UZK655416 VID655416:VJG655416 VRZ655416:VTC655416 WBV655416:WCY655416 WLR655416:WMU655416 WVN655416:WWQ655416 D720952:AQ720952 JB720952:KE720952 SX720952:UA720952 ACT720952:ADW720952 AMP720952:ANS720952 AWL720952:AXO720952 BGH720952:BHK720952 BQD720952:BRG720952 BZZ720952:CBC720952 CJV720952:CKY720952 CTR720952:CUU720952 DDN720952:DEQ720952 DNJ720952:DOM720952 DXF720952:DYI720952 EHB720952:EIE720952 EQX720952:ESA720952 FAT720952:FBW720952 FKP720952:FLS720952 FUL720952:FVO720952 GEH720952:GFK720952 GOD720952:GPG720952 GXZ720952:GZC720952 HHV720952:HIY720952 HRR720952:HSU720952 IBN720952:ICQ720952 ILJ720952:IMM720952 IVF720952:IWI720952 JFB720952:JGE720952 JOX720952:JQA720952 JYT720952:JZW720952 KIP720952:KJS720952 KSL720952:KTO720952 LCH720952:LDK720952 LMD720952:LNG720952 LVZ720952:LXC720952 MFV720952:MGY720952 MPR720952:MQU720952 MZN720952:NAQ720952 NJJ720952:NKM720952 NTF720952:NUI720952 ODB720952:OEE720952 OMX720952:OOA720952 OWT720952:OXW720952 PGP720952:PHS720952 PQL720952:PRO720952 QAH720952:QBK720952 QKD720952:QLG720952 QTZ720952:QVC720952 RDV720952:REY720952 RNR720952:ROU720952 RXN720952:RYQ720952 SHJ720952:SIM720952 SRF720952:SSI720952 TBB720952:TCE720952 TKX720952:TMA720952 TUT720952:TVW720952 UEP720952:UFS720952 UOL720952:UPO720952 UYH720952:UZK720952 VID720952:VJG720952 VRZ720952:VTC720952 WBV720952:WCY720952 WLR720952:WMU720952 WVN720952:WWQ720952 D786488:AQ786488 JB786488:KE786488 SX786488:UA786488 ACT786488:ADW786488 AMP786488:ANS786488 AWL786488:AXO786488 BGH786488:BHK786488 BQD786488:BRG786488 BZZ786488:CBC786488 CJV786488:CKY786488 CTR786488:CUU786488 DDN786488:DEQ786488 DNJ786488:DOM786488 DXF786488:DYI786488 EHB786488:EIE786488 EQX786488:ESA786488 FAT786488:FBW786488 FKP786488:FLS786488 FUL786488:FVO786488 GEH786488:GFK786488 GOD786488:GPG786488 GXZ786488:GZC786488 HHV786488:HIY786488 HRR786488:HSU786488 IBN786488:ICQ786488 ILJ786488:IMM786488 IVF786488:IWI786488 JFB786488:JGE786488 JOX786488:JQA786488 JYT786488:JZW786488 KIP786488:KJS786488 KSL786488:KTO786488 LCH786488:LDK786488 LMD786488:LNG786488 LVZ786488:LXC786488 MFV786488:MGY786488 MPR786488:MQU786488 MZN786488:NAQ786488 NJJ786488:NKM786488 NTF786488:NUI786488 ODB786488:OEE786488 OMX786488:OOA786488 OWT786488:OXW786488 PGP786488:PHS786488 PQL786488:PRO786488 QAH786488:QBK786488 QKD786488:QLG786488 QTZ786488:QVC786488 RDV786488:REY786488 RNR786488:ROU786488 RXN786488:RYQ786488 SHJ786488:SIM786488 SRF786488:SSI786488 TBB786488:TCE786488 TKX786488:TMA786488 TUT786488:TVW786488 UEP786488:UFS786488 UOL786488:UPO786488 UYH786488:UZK786488 VID786488:VJG786488 VRZ786488:VTC786488 WBV786488:WCY786488 WLR786488:WMU786488 WVN786488:WWQ786488 D852024:AQ852024 JB852024:KE852024 SX852024:UA852024 ACT852024:ADW852024 AMP852024:ANS852024 AWL852024:AXO852024 BGH852024:BHK852024 BQD852024:BRG852024 BZZ852024:CBC852024 CJV852024:CKY852024 CTR852024:CUU852024 DDN852024:DEQ852024 DNJ852024:DOM852024 DXF852024:DYI852024 EHB852024:EIE852024 EQX852024:ESA852024 FAT852024:FBW852024 FKP852024:FLS852024 FUL852024:FVO852024 GEH852024:GFK852024 GOD852024:GPG852024 GXZ852024:GZC852024 HHV852024:HIY852024 HRR852024:HSU852024 IBN852024:ICQ852024 ILJ852024:IMM852024 IVF852024:IWI852024 JFB852024:JGE852024 JOX852024:JQA852024 JYT852024:JZW852024 KIP852024:KJS852024 KSL852024:KTO852024 LCH852024:LDK852024 LMD852024:LNG852024 LVZ852024:LXC852024 MFV852024:MGY852024 MPR852024:MQU852024 MZN852024:NAQ852024 NJJ852024:NKM852024 NTF852024:NUI852024 ODB852024:OEE852024 OMX852024:OOA852024 OWT852024:OXW852024 PGP852024:PHS852024 PQL852024:PRO852024 QAH852024:QBK852024 QKD852024:QLG852024 QTZ852024:QVC852024 RDV852024:REY852024 RNR852024:ROU852024 RXN852024:RYQ852024 SHJ852024:SIM852024 SRF852024:SSI852024 TBB852024:TCE852024 TKX852024:TMA852024 TUT852024:TVW852024 UEP852024:UFS852024 UOL852024:UPO852024 UYH852024:UZK852024 VID852024:VJG852024 VRZ852024:VTC852024 WBV852024:WCY852024 WLR852024:WMU852024 WVN852024:WWQ852024 D917560:AQ917560 JB917560:KE917560 SX917560:UA917560 ACT917560:ADW917560 AMP917560:ANS917560 AWL917560:AXO917560 BGH917560:BHK917560 BQD917560:BRG917560 BZZ917560:CBC917560 CJV917560:CKY917560 CTR917560:CUU917560 DDN917560:DEQ917560 DNJ917560:DOM917560 DXF917560:DYI917560 EHB917560:EIE917560 EQX917560:ESA917560 FAT917560:FBW917560 FKP917560:FLS917560 FUL917560:FVO917560 GEH917560:GFK917560 GOD917560:GPG917560 GXZ917560:GZC917560 HHV917560:HIY917560 HRR917560:HSU917560 IBN917560:ICQ917560 ILJ917560:IMM917560 IVF917560:IWI917560 JFB917560:JGE917560 JOX917560:JQA917560 JYT917560:JZW917560 KIP917560:KJS917560 KSL917560:KTO917560 LCH917560:LDK917560 LMD917560:LNG917560 LVZ917560:LXC917560 MFV917560:MGY917560 MPR917560:MQU917560 MZN917560:NAQ917560 NJJ917560:NKM917560 NTF917560:NUI917560 ODB917560:OEE917560 OMX917560:OOA917560 OWT917560:OXW917560 PGP917560:PHS917560 PQL917560:PRO917560 QAH917560:QBK917560 QKD917560:QLG917560 QTZ917560:QVC917560 RDV917560:REY917560 RNR917560:ROU917560 RXN917560:RYQ917560 SHJ917560:SIM917560 SRF917560:SSI917560 TBB917560:TCE917560 TKX917560:TMA917560 TUT917560:TVW917560 UEP917560:UFS917560 UOL917560:UPO917560 UYH917560:UZK917560 VID917560:VJG917560 VRZ917560:VTC917560 WBV917560:WCY917560 WLR917560:WMU917560 WVN917560:WWQ917560 D983096:AQ983096 JB983096:KE983096 SX983096:UA983096 ACT983096:ADW983096 AMP983096:ANS983096 AWL983096:AXO983096 BGH983096:BHK983096 BQD983096:BRG983096 BZZ983096:CBC983096 CJV983096:CKY983096 CTR983096:CUU983096 DDN983096:DEQ983096 DNJ983096:DOM983096 DXF983096:DYI983096 EHB983096:EIE983096 EQX983096:ESA983096 FAT983096:FBW983096 FKP983096:FLS983096 FUL983096:FVO983096 GEH983096:GFK983096 GOD983096:GPG983096 GXZ983096:GZC983096 HHV983096:HIY983096 HRR983096:HSU983096 IBN983096:ICQ983096 ILJ983096:IMM983096 IVF983096:IWI983096 JFB983096:JGE983096 JOX983096:JQA983096 JYT983096:JZW983096 KIP983096:KJS983096 KSL983096:KTO983096 LCH983096:LDK983096 LMD983096:LNG983096 LVZ983096:LXC983096 MFV983096:MGY983096 MPR983096:MQU983096 MZN983096:NAQ983096 NJJ983096:NKM983096 NTF983096:NUI983096 ODB983096:OEE983096 OMX983096:OOA983096 OWT983096:OXW983096 PGP983096:PHS983096 PQL983096:PRO983096 QAH983096:QBK983096 QKD983096:QLG983096 QTZ983096:QVC983096 RDV983096:REY983096 RNR983096:ROU983096 RXN983096:RYQ983096 SHJ983096:SIM983096 SRF983096:SSI983096 TBB983096:TCE983096 TKX983096:TMA983096 TUT983096:TVW983096 UEP983096:UFS983096 UOL983096:UPO983096 UYH983096:UZK983096 VID983096:VJG983096 VRZ983096:VTC983096 WBV983096:WCY983096 WLR983096:WMU983096 WVN983096:WWQ983096 D65621:AQ65622 JB65621:KE65622 SX65621:UA65622 ACT65621:ADW65622 AMP65621:ANS65622 AWL65621:AXO65622 BGH65621:BHK65622 BQD65621:BRG65622 BZZ65621:CBC65622 CJV65621:CKY65622 CTR65621:CUU65622 DDN65621:DEQ65622 DNJ65621:DOM65622 DXF65621:DYI65622 EHB65621:EIE65622 EQX65621:ESA65622 FAT65621:FBW65622 FKP65621:FLS65622 FUL65621:FVO65622 GEH65621:GFK65622 GOD65621:GPG65622 GXZ65621:GZC65622 HHV65621:HIY65622 HRR65621:HSU65622 IBN65621:ICQ65622 ILJ65621:IMM65622 IVF65621:IWI65622 JFB65621:JGE65622 JOX65621:JQA65622 JYT65621:JZW65622 KIP65621:KJS65622 KSL65621:KTO65622 LCH65621:LDK65622 LMD65621:LNG65622 LVZ65621:LXC65622 MFV65621:MGY65622 MPR65621:MQU65622 MZN65621:NAQ65622 NJJ65621:NKM65622 NTF65621:NUI65622 ODB65621:OEE65622 OMX65621:OOA65622 OWT65621:OXW65622 PGP65621:PHS65622 PQL65621:PRO65622 QAH65621:QBK65622 QKD65621:QLG65622 QTZ65621:QVC65622 RDV65621:REY65622 RNR65621:ROU65622 RXN65621:RYQ65622 SHJ65621:SIM65622 SRF65621:SSI65622 TBB65621:TCE65622 TKX65621:TMA65622 TUT65621:TVW65622 UEP65621:UFS65622 UOL65621:UPO65622 UYH65621:UZK65622 VID65621:VJG65622 VRZ65621:VTC65622 WBV65621:WCY65622 WLR65621:WMU65622 WVN65621:WWQ65622 D131157:AQ131158 JB131157:KE131158 SX131157:UA131158 ACT131157:ADW131158 AMP131157:ANS131158 AWL131157:AXO131158 BGH131157:BHK131158 BQD131157:BRG131158 BZZ131157:CBC131158 CJV131157:CKY131158 CTR131157:CUU131158 DDN131157:DEQ131158 DNJ131157:DOM131158 DXF131157:DYI131158 EHB131157:EIE131158 EQX131157:ESA131158 FAT131157:FBW131158 FKP131157:FLS131158 FUL131157:FVO131158 GEH131157:GFK131158 GOD131157:GPG131158 GXZ131157:GZC131158 HHV131157:HIY131158 HRR131157:HSU131158 IBN131157:ICQ131158 ILJ131157:IMM131158 IVF131157:IWI131158 JFB131157:JGE131158 JOX131157:JQA131158 JYT131157:JZW131158 KIP131157:KJS131158 KSL131157:KTO131158 LCH131157:LDK131158 LMD131157:LNG131158 LVZ131157:LXC131158 MFV131157:MGY131158 MPR131157:MQU131158 MZN131157:NAQ131158 NJJ131157:NKM131158 NTF131157:NUI131158 ODB131157:OEE131158 OMX131157:OOA131158 OWT131157:OXW131158 PGP131157:PHS131158 PQL131157:PRO131158 QAH131157:QBK131158 QKD131157:QLG131158 QTZ131157:QVC131158 RDV131157:REY131158 RNR131157:ROU131158 RXN131157:RYQ131158 SHJ131157:SIM131158 SRF131157:SSI131158 TBB131157:TCE131158 TKX131157:TMA131158 TUT131157:TVW131158 UEP131157:UFS131158 UOL131157:UPO131158 UYH131157:UZK131158 VID131157:VJG131158 VRZ131157:VTC131158 WBV131157:WCY131158 WLR131157:WMU131158 WVN131157:WWQ131158 D196693:AQ196694 JB196693:KE196694 SX196693:UA196694 ACT196693:ADW196694 AMP196693:ANS196694 AWL196693:AXO196694 BGH196693:BHK196694 BQD196693:BRG196694 BZZ196693:CBC196694 CJV196693:CKY196694 CTR196693:CUU196694 DDN196693:DEQ196694 DNJ196693:DOM196694 DXF196693:DYI196694 EHB196693:EIE196694 EQX196693:ESA196694 FAT196693:FBW196694 FKP196693:FLS196694 FUL196693:FVO196694 GEH196693:GFK196694 GOD196693:GPG196694 GXZ196693:GZC196694 HHV196693:HIY196694 HRR196693:HSU196694 IBN196693:ICQ196694 ILJ196693:IMM196694 IVF196693:IWI196694 JFB196693:JGE196694 JOX196693:JQA196694 JYT196693:JZW196694 KIP196693:KJS196694 KSL196693:KTO196694 LCH196693:LDK196694 LMD196693:LNG196694 LVZ196693:LXC196694 MFV196693:MGY196694 MPR196693:MQU196694 MZN196693:NAQ196694 NJJ196693:NKM196694 NTF196693:NUI196694 ODB196693:OEE196694 OMX196693:OOA196694 OWT196693:OXW196694 PGP196693:PHS196694 PQL196693:PRO196694 QAH196693:QBK196694 QKD196693:QLG196694 QTZ196693:QVC196694 RDV196693:REY196694 RNR196693:ROU196694 RXN196693:RYQ196694 SHJ196693:SIM196694 SRF196693:SSI196694 TBB196693:TCE196694 TKX196693:TMA196694 TUT196693:TVW196694 UEP196693:UFS196694 UOL196693:UPO196694 UYH196693:UZK196694 VID196693:VJG196694 VRZ196693:VTC196694 WBV196693:WCY196694 WLR196693:WMU196694 WVN196693:WWQ196694 D262229:AQ262230 JB262229:KE262230 SX262229:UA262230 ACT262229:ADW262230 AMP262229:ANS262230 AWL262229:AXO262230 BGH262229:BHK262230 BQD262229:BRG262230 BZZ262229:CBC262230 CJV262229:CKY262230 CTR262229:CUU262230 DDN262229:DEQ262230 DNJ262229:DOM262230 DXF262229:DYI262230 EHB262229:EIE262230 EQX262229:ESA262230 FAT262229:FBW262230 FKP262229:FLS262230 FUL262229:FVO262230 GEH262229:GFK262230 GOD262229:GPG262230 GXZ262229:GZC262230 HHV262229:HIY262230 HRR262229:HSU262230 IBN262229:ICQ262230 ILJ262229:IMM262230 IVF262229:IWI262230 JFB262229:JGE262230 JOX262229:JQA262230 JYT262229:JZW262230 KIP262229:KJS262230 KSL262229:KTO262230 LCH262229:LDK262230 LMD262229:LNG262230 LVZ262229:LXC262230 MFV262229:MGY262230 MPR262229:MQU262230 MZN262229:NAQ262230 NJJ262229:NKM262230 NTF262229:NUI262230 ODB262229:OEE262230 OMX262229:OOA262230 OWT262229:OXW262230 PGP262229:PHS262230 PQL262229:PRO262230 QAH262229:QBK262230 QKD262229:QLG262230 QTZ262229:QVC262230 RDV262229:REY262230 RNR262229:ROU262230 RXN262229:RYQ262230 SHJ262229:SIM262230 SRF262229:SSI262230 TBB262229:TCE262230 TKX262229:TMA262230 TUT262229:TVW262230 UEP262229:UFS262230 UOL262229:UPO262230 UYH262229:UZK262230 VID262229:VJG262230 VRZ262229:VTC262230 WBV262229:WCY262230 WLR262229:WMU262230 WVN262229:WWQ262230 D327765:AQ327766 JB327765:KE327766 SX327765:UA327766 ACT327765:ADW327766 AMP327765:ANS327766 AWL327765:AXO327766 BGH327765:BHK327766 BQD327765:BRG327766 BZZ327765:CBC327766 CJV327765:CKY327766 CTR327765:CUU327766 DDN327765:DEQ327766 DNJ327765:DOM327766 DXF327765:DYI327766 EHB327765:EIE327766 EQX327765:ESA327766 FAT327765:FBW327766 FKP327765:FLS327766 FUL327765:FVO327766 GEH327765:GFK327766 GOD327765:GPG327766 GXZ327765:GZC327766 HHV327765:HIY327766 HRR327765:HSU327766 IBN327765:ICQ327766 ILJ327765:IMM327766 IVF327765:IWI327766 JFB327765:JGE327766 JOX327765:JQA327766 JYT327765:JZW327766 KIP327765:KJS327766 KSL327765:KTO327766 LCH327765:LDK327766 LMD327765:LNG327766 LVZ327765:LXC327766 MFV327765:MGY327766 MPR327765:MQU327766 MZN327765:NAQ327766 NJJ327765:NKM327766 NTF327765:NUI327766 ODB327765:OEE327766 OMX327765:OOA327766 OWT327765:OXW327766 PGP327765:PHS327766 PQL327765:PRO327766 QAH327765:QBK327766 QKD327765:QLG327766 QTZ327765:QVC327766 RDV327765:REY327766 RNR327765:ROU327766 RXN327765:RYQ327766 SHJ327765:SIM327766 SRF327765:SSI327766 TBB327765:TCE327766 TKX327765:TMA327766 TUT327765:TVW327766 UEP327765:UFS327766 UOL327765:UPO327766 UYH327765:UZK327766 VID327765:VJG327766 VRZ327765:VTC327766 WBV327765:WCY327766 WLR327765:WMU327766 WVN327765:WWQ327766 D393301:AQ393302 JB393301:KE393302 SX393301:UA393302 ACT393301:ADW393302 AMP393301:ANS393302 AWL393301:AXO393302 BGH393301:BHK393302 BQD393301:BRG393302 BZZ393301:CBC393302 CJV393301:CKY393302 CTR393301:CUU393302 DDN393301:DEQ393302 DNJ393301:DOM393302 DXF393301:DYI393302 EHB393301:EIE393302 EQX393301:ESA393302 FAT393301:FBW393302 FKP393301:FLS393302 FUL393301:FVO393302 GEH393301:GFK393302 GOD393301:GPG393302 GXZ393301:GZC393302 HHV393301:HIY393302 HRR393301:HSU393302 IBN393301:ICQ393302 ILJ393301:IMM393302 IVF393301:IWI393302 JFB393301:JGE393302 JOX393301:JQA393302 JYT393301:JZW393302 KIP393301:KJS393302 KSL393301:KTO393302 LCH393301:LDK393302 LMD393301:LNG393302 LVZ393301:LXC393302 MFV393301:MGY393302 MPR393301:MQU393302 MZN393301:NAQ393302 NJJ393301:NKM393302 NTF393301:NUI393302 ODB393301:OEE393302 OMX393301:OOA393302 OWT393301:OXW393302 PGP393301:PHS393302 PQL393301:PRO393302 QAH393301:QBK393302 QKD393301:QLG393302 QTZ393301:QVC393302 RDV393301:REY393302 RNR393301:ROU393302 RXN393301:RYQ393302 SHJ393301:SIM393302 SRF393301:SSI393302 TBB393301:TCE393302 TKX393301:TMA393302 TUT393301:TVW393302 UEP393301:UFS393302 UOL393301:UPO393302 UYH393301:UZK393302 VID393301:VJG393302 VRZ393301:VTC393302 WBV393301:WCY393302 WLR393301:WMU393302 WVN393301:WWQ393302 D458837:AQ458838 JB458837:KE458838 SX458837:UA458838 ACT458837:ADW458838 AMP458837:ANS458838 AWL458837:AXO458838 BGH458837:BHK458838 BQD458837:BRG458838 BZZ458837:CBC458838 CJV458837:CKY458838 CTR458837:CUU458838 DDN458837:DEQ458838 DNJ458837:DOM458838 DXF458837:DYI458838 EHB458837:EIE458838 EQX458837:ESA458838 FAT458837:FBW458838 FKP458837:FLS458838 FUL458837:FVO458838 GEH458837:GFK458838 GOD458837:GPG458838 GXZ458837:GZC458838 HHV458837:HIY458838 HRR458837:HSU458838 IBN458837:ICQ458838 ILJ458837:IMM458838 IVF458837:IWI458838 JFB458837:JGE458838 JOX458837:JQA458838 JYT458837:JZW458838 KIP458837:KJS458838 KSL458837:KTO458838 LCH458837:LDK458838 LMD458837:LNG458838 LVZ458837:LXC458838 MFV458837:MGY458838 MPR458837:MQU458838 MZN458837:NAQ458838 NJJ458837:NKM458838 NTF458837:NUI458838 ODB458837:OEE458838 OMX458837:OOA458838 OWT458837:OXW458838 PGP458837:PHS458838 PQL458837:PRO458838 QAH458837:QBK458838 QKD458837:QLG458838 QTZ458837:QVC458838 RDV458837:REY458838 RNR458837:ROU458838 RXN458837:RYQ458838 SHJ458837:SIM458838 SRF458837:SSI458838 TBB458837:TCE458838 TKX458837:TMA458838 TUT458837:TVW458838 UEP458837:UFS458838 UOL458837:UPO458838 UYH458837:UZK458838 VID458837:VJG458838 VRZ458837:VTC458838 WBV458837:WCY458838 WLR458837:WMU458838 WVN458837:WWQ458838 D524373:AQ524374 JB524373:KE524374 SX524373:UA524374 ACT524373:ADW524374 AMP524373:ANS524374 AWL524373:AXO524374 BGH524373:BHK524374 BQD524373:BRG524374 BZZ524373:CBC524374 CJV524373:CKY524374 CTR524373:CUU524374 DDN524373:DEQ524374 DNJ524373:DOM524374 DXF524373:DYI524374 EHB524373:EIE524374 EQX524373:ESA524374 FAT524373:FBW524374 FKP524373:FLS524374 FUL524373:FVO524374 GEH524373:GFK524374 GOD524373:GPG524374 GXZ524373:GZC524374 HHV524373:HIY524374 HRR524373:HSU524374 IBN524373:ICQ524374 ILJ524373:IMM524374 IVF524373:IWI524374 JFB524373:JGE524374 JOX524373:JQA524374 JYT524373:JZW524374 KIP524373:KJS524374 KSL524373:KTO524374 LCH524373:LDK524374 LMD524373:LNG524374 LVZ524373:LXC524374 MFV524373:MGY524374 MPR524373:MQU524374 MZN524373:NAQ524374 NJJ524373:NKM524374 NTF524373:NUI524374 ODB524373:OEE524374 OMX524373:OOA524374 OWT524373:OXW524374 PGP524373:PHS524374 PQL524373:PRO524374 QAH524373:QBK524374 QKD524373:QLG524374 QTZ524373:QVC524374 RDV524373:REY524374 RNR524373:ROU524374 RXN524373:RYQ524374 SHJ524373:SIM524374 SRF524373:SSI524374 TBB524373:TCE524374 TKX524373:TMA524374 TUT524373:TVW524374 UEP524373:UFS524374 UOL524373:UPO524374 UYH524373:UZK524374 VID524373:VJG524374 VRZ524373:VTC524374 WBV524373:WCY524374 WLR524373:WMU524374 WVN524373:WWQ524374 D589909:AQ589910 JB589909:KE589910 SX589909:UA589910 ACT589909:ADW589910 AMP589909:ANS589910 AWL589909:AXO589910 BGH589909:BHK589910 BQD589909:BRG589910 BZZ589909:CBC589910 CJV589909:CKY589910 CTR589909:CUU589910 DDN589909:DEQ589910 DNJ589909:DOM589910 DXF589909:DYI589910 EHB589909:EIE589910 EQX589909:ESA589910 FAT589909:FBW589910 FKP589909:FLS589910 FUL589909:FVO589910 GEH589909:GFK589910 GOD589909:GPG589910 GXZ589909:GZC589910 HHV589909:HIY589910 HRR589909:HSU589910 IBN589909:ICQ589910 ILJ589909:IMM589910 IVF589909:IWI589910 JFB589909:JGE589910 JOX589909:JQA589910 JYT589909:JZW589910 KIP589909:KJS589910 KSL589909:KTO589910 LCH589909:LDK589910 LMD589909:LNG589910 LVZ589909:LXC589910 MFV589909:MGY589910 MPR589909:MQU589910 MZN589909:NAQ589910 NJJ589909:NKM589910 NTF589909:NUI589910 ODB589909:OEE589910 OMX589909:OOA589910 OWT589909:OXW589910 PGP589909:PHS589910 PQL589909:PRO589910 QAH589909:QBK589910 QKD589909:QLG589910 QTZ589909:QVC589910 RDV589909:REY589910 RNR589909:ROU589910 RXN589909:RYQ589910 SHJ589909:SIM589910 SRF589909:SSI589910 TBB589909:TCE589910 TKX589909:TMA589910 TUT589909:TVW589910 UEP589909:UFS589910 UOL589909:UPO589910 UYH589909:UZK589910 VID589909:VJG589910 VRZ589909:VTC589910 WBV589909:WCY589910 WLR589909:WMU589910 WVN589909:WWQ589910 D655445:AQ655446 JB655445:KE655446 SX655445:UA655446 ACT655445:ADW655446 AMP655445:ANS655446 AWL655445:AXO655446 BGH655445:BHK655446 BQD655445:BRG655446 BZZ655445:CBC655446 CJV655445:CKY655446 CTR655445:CUU655446 DDN655445:DEQ655446 DNJ655445:DOM655446 DXF655445:DYI655446 EHB655445:EIE655446 EQX655445:ESA655446 FAT655445:FBW655446 FKP655445:FLS655446 FUL655445:FVO655446 GEH655445:GFK655446 GOD655445:GPG655446 GXZ655445:GZC655446 HHV655445:HIY655446 HRR655445:HSU655446 IBN655445:ICQ655446 ILJ655445:IMM655446 IVF655445:IWI655446 JFB655445:JGE655446 JOX655445:JQA655446 JYT655445:JZW655446 KIP655445:KJS655446 KSL655445:KTO655446 LCH655445:LDK655446 LMD655445:LNG655446 LVZ655445:LXC655446 MFV655445:MGY655446 MPR655445:MQU655446 MZN655445:NAQ655446 NJJ655445:NKM655446 NTF655445:NUI655446 ODB655445:OEE655446 OMX655445:OOA655446 OWT655445:OXW655446 PGP655445:PHS655446 PQL655445:PRO655446 QAH655445:QBK655446 QKD655445:QLG655446 QTZ655445:QVC655446 RDV655445:REY655446 RNR655445:ROU655446 RXN655445:RYQ655446 SHJ655445:SIM655446 SRF655445:SSI655446 TBB655445:TCE655446 TKX655445:TMA655446 TUT655445:TVW655446 UEP655445:UFS655446 UOL655445:UPO655446 UYH655445:UZK655446 VID655445:VJG655446 VRZ655445:VTC655446 WBV655445:WCY655446 WLR655445:WMU655446 WVN655445:WWQ655446 D720981:AQ720982 JB720981:KE720982 SX720981:UA720982 ACT720981:ADW720982 AMP720981:ANS720982 AWL720981:AXO720982 BGH720981:BHK720982 BQD720981:BRG720982 BZZ720981:CBC720982 CJV720981:CKY720982 CTR720981:CUU720982 DDN720981:DEQ720982 DNJ720981:DOM720982 DXF720981:DYI720982 EHB720981:EIE720982 EQX720981:ESA720982 FAT720981:FBW720982 FKP720981:FLS720982 FUL720981:FVO720982 GEH720981:GFK720982 GOD720981:GPG720982 GXZ720981:GZC720982 HHV720981:HIY720982 HRR720981:HSU720982 IBN720981:ICQ720982 ILJ720981:IMM720982 IVF720981:IWI720982 JFB720981:JGE720982 JOX720981:JQA720982 JYT720981:JZW720982 KIP720981:KJS720982 KSL720981:KTO720982 LCH720981:LDK720982 LMD720981:LNG720982 LVZ720981:LXC720982 MFV720981:MGY720982 MPR720981:MQU720982 MZN720981:NAQ720982 NJJ720981:NKM720982 NTF720981:NUI720982 ODB720981:OEE720982 OMX720981:OOA720982 OWT720981:OXW720982 PGP720981:PHS720982 PQL720981:PRO720982 QAH720981:QBK720982 QKD720981:QLG720982 QTZ720981:QVC720982 RDV720981:REY720982 RNR720981:ROU720982 RXN720981:RYQ720982 SHJ720981:SIM720982 SRF720981:SSI720982 TBB720981:TCE720982 TKX720981:TMA720982 TUT720981:TVW720982 UEP720981:UFS720982 UOL720981:UPO720982 UYH720981:UZK720982 VID720981:VJG720982 VRZ720981:VTC720982 WBV720981:WCY720982 WLR720981:WMU720982 WVN720981:WWQ720982 D786517:AQ786518 JB786517:KE786518 SX786517:UA786518 ACT786517:ADW786518 AMP786517:ANS786518 AWL786517:AXO786518 BGH786517:BHK786518 BQD786517:BRG786518 BZZ786517:CBC786518 CJV786517:CKY786518 CTR786517:CUU786518 DDN786517:DEQ786518 DNJ786517:DOM786518 DXF786517:DYI786518 EHB786517:EIE786518 EQX786517:ESA786518 FAT786517:FBW786518 FKP786517:FLS786518 FUL786517:FVO786518 GEH786517:GFK786518 GOD786517:GPG786518 GXZ786517:GZC786518 HHV786517:HIY786518 HRR786517:HSU786518 IBN786517:ICQ786518 ILJ786517:IMM786518 IVF786517:IWI786518 JFB786517:JGE786518 JOX786517:JQA786518 JYT786517:JZW786518 KIP786517:KJS786518 KSL786517:KTO786518 LCH786517:LDK786518 LMD786517:LNG786518 LVZ786517:LXC786518 MFV786517:MGY786518 MPR786517:MQU786518 MZN786517:NAQ786518 NJJ786517:NKM786518 NTF786517:NUI786518 ODB786517:OEE786518 OMX786517:OOA786518 OWT786517:OXW786518 PGP786517:PHS786518 PQL786517:PRO786518 QAH786517:QBK786518 QKD786517:QLG786518 QTZ786517:QVC786518 RDV786517:REY786518 RNR786517:ROU786518 RXN786517:RYQ786518 SHJ786517:SIM786518 SRF786517:SSI786518 TBB786517:TCE786518 TKX786517:TMA786518 TUT786517:TVW786518 UEP786517:UFS786518 UOL786517:UPO786518 UYH786517:UZK786518 VID786517:VJG786518 VRZ786517:VTC786518 WBV786517:WCY786518 WLR786517:WMU786518 WVN786517:WWQ786518 D852053:AQ852054 JB852053:KE852054 SX852053:UA852054 ACT852053:ADW852054 AMP852053:ANS852054 AWL852053:AXO852054 BGH852053:BHK852054 BQD852053:BRG852054 BZZ852053:CBC852054 CJV852053:CKY852054 CTR852053:CUU852054 DDN852053:DEQ852054 DNJ852053:DOM852054 DXF852053:DYI852054 EHB852053:EIE852054 EQX852053:ESA852054 FAT852053:FBW852054 FKP852053:FLS852054 FUL852053:FVO852054 GEH852053:GFK852054 GOD852053:GPG852054 GXZ852053:GZC852054 HHV852053:HIY852054 HRR852053:HSU852054 IBN852053:ICQ852054 ILJ852053:IMM852054 IVF852053:IWI852054 JFB852053:JGE852054 JOX852053:JQA852054 JYT852053:JZW852054 KIP852053:KJS852054 KSL852053:KTO852054 LCH852053:LDK852054 LMD852053:LNG852054 LVZ852053:LXC852054 MFV852053:MGY852054 MPR852053:MQU852054 MZN852053:NAQ852054 NJJ852053:NKM852054 NTF852053:NUI852054 ODB852053:OEE852054 OMX852053:OOA852054 OWT852053:OXW852054 PGP852053:PHS852054 PQL852053:PRO852054 QAH852053:QBK852054 QKD852053:QLG852054 QTZ852053:QVC852054 RDV852053:REY852054 RNR852053:ROU852054 RXN852053:RYQ852054 SHJ852053:SIM852054 SRF852053:SSI852054 TBB852053:TCE852054 TKX852053:TMA852054 TUT852053:TVW852054 UEP852053:UFS852054 UOL852053:UPO852054 UYH852053:UZK852054 VID852053:VJG852054 VRZ852053:VTC852054 WBV852053:WCY852054 WLR852053:WMU852054 WVN852053:WWQ852054 D917589:AQ917590 JB917589:KE917590 SX917589:UA917590 ACT917589:ADW917590 AMP917589:ANS917590 AWL917589:AXO917590 BGH917589:BHK917590 BQD917589:BRG917590 BZZ917589:CBC917590 CJV917589:CKY917590 CTR917589:CUU917590 DDN917589:DEQ917590 DNJ917589:DOM917590 DXF917589:DYI917590 EHB917589:EIE917590 EQX917589:ESA917590 FAT917589:FBW917590 FKP917589:FLS917590 FUL917589:FVO917590 GEH917589:GFK917590 GOD917589:GPG917590 GXZ917589:GZC917590 HHV917589:HIY917590 HRR917589:HSU917590 IBN917589:ICQ917590 ILJ917589:IMM917590 IVF917589:IWI917590 JFB917589:JGE917590 JOX917589:JQA917590 JYT917589:JZW917590 KIP917589:KJS917590 KSL917589:KTO917590 LCH917589:LDK917590 LMD917589:LNG917590 LVZ917589:LXC917590 MFV917589:MGY917590 MPR917589:MQU917590 MZN917589:NAQ917590 NJJ917589:NKM917590 NTF917589:NUI917590 ODB917589:OEE917590 OMX917589:OOA917590 OWT917589:OXW917590 PGP917589:PHS917590 PQL917589:PRO917590 QAH917589:QBK917590 QKD917589:QLG917590 QTZ917589:QVC917590 RDV917589:REY917590 RNR917589:ROU917590 RXN917589:RYQ917590 SHJ917589:SIM917590 SRF917589:SSI917590 TBB917589:TCE917590 TKX917589:TMA917590 TUT917589:TVW917590 UEP917589:UFS917590 UOL917589:UPO917590 UYH917589:UZK917590 VID917589:VJG917590 VRZ917589:VTC917590 WBV917589:WCY917590 WLR917589:WMU917590 WVN917589:WWQ917590 D983125:AQ983126 JB983125:KE983126 SX983125:UA983126 ACT983125:ADW983126 AMP983125:ANS983126 AWL983125:AXO983126 BGH983125:BHK983126 BQD983125:BRG983126 BZZ983125:CBC983126 CJV983125:CKY983126 CTR983125:CUU983126 DDN983125:DEQ983126 DNJ983125:DOM983126 DXF983125:DYI983126 EHB983125:EIE983126 EQX983125:ESA983126 FAT983125:FBW983126 FKP983125:FLS983126 FUL983125:FVO983126 GEH983125:GFK983126 GOD983125:GPG983126 GXZ983125:GZC983126 HHV983125:HIY983126 HRR983125:HSU983126 IBN983125:ICQ983126 ILJ983125:IMM983126 IVF983125:IWI983126 JFB983125:JGE983126 JOX983125:JQA983126 JYT983125:JZW983126 KIP983125:KJS983126 KSL983125:KTO983126 LCH983125:LDK983126 LMD983125:LNG983126 LVZ983125:LXC983126 MFV983125:MGY983126 MPR983125:MQU983126 MZN983125:NAQ983126 NJJ983125:NKM983126 NTF983125:NUI983126 ODB983125:OEE983126 OMX983125:OOA983126 OWT983125:OXW983126 PGP983125:PHS983126 PQL983125:PRO983126 QAH983125:QBK983126 QKD983125:QLG983126 QTZ983125:QVC983126 RDV983125:REY983126 RNR983125:ROU983126 RXN983125:RYQ983126 SHJ983125:SIM983126 SRF983125:SSI983126 TBB983125:TCE983126 TKX983125:TMA983126 TUT983125:TVW983126 UEP983125:UFS983126 UOL983125:UPO983126 UYH983125:UZK983126 VID983125:VJG983126 VRZ983125:VTC983126 WBV983125:WCY983126 WLR983125:WMU983126 WVN983125:WWQ983126 WLR137:WMU137 UYH137:UZK137 VID137:VJG137 JB137:KE137 SX137:UA137 ACT137:ADW137 AMP137:ANS137 AWL137:AXO137 BGH137:BHK137 BQD137:BRG137 BZZ137:CBC137 CJV137:CKY137 CTR137:CUU137 DDN137:DEQ137 DNJ137:DOM137 DXF137:DYI137 EHB137:EIE137 EQX137:ESA137 FAT137:FBW137 FKP137:FLS137 FUL137:FVO137 GEH137:GFK137 GOD137:GPG137 GXZ137:GZC137 HHV137:HIY137 HRR137:HSU137 IBN137:ICQ137 ILJ137:IMM137 IVF137:IWI137 JFB137:JGE137 JOX137:JQA137 JYT137:JZW137 KIP137:KJS137 KSL137:KTO137 LCH137:LDK137 LMD137:LNG137 LVZ137:LXC137 MFV137:MGY137 MPR137:MQU137 MZN137:NAQ137 NJJ137:NKM137 NTF137:NUI137 ODB137:OEE137 OMX137:OOA137 OWT137:OXW137 PGP137:PHS137 PQL137:PRO137 QAH137:QBK137 QKD137:QLG137 QTZ137:QVC137 RDV137:REY137 RNR137:ROU137 RXN137:RYQ137 SHJ137:SIM137 SRF137:SSI137 TBB137:TCE137 TKX137:TMA137 TUT137:TVW137 UEP137:UFS137 UOL137:UPO137">
      <formula1>4</formula1>
    </dataValidation>
    <dataValidation type="list" allowBlank="1" showInputMessage="1" showErrorMessage="1" sqref="D24:AQ24">
      <formula1>"x"</formula1>
    </dataValidation>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2">
        <x14:dataValidation type="whole" operator="lessThanOrEqual" allowBlank="1" showInputMessage="1" showErrorMessage="1" errorTitle="Error" error="The maximum mark for this question is 1 mark.">
          <x14:formula1>
            <xm:f>1</xm:f>
          </x14:formula1>
          <xm:sqref>SHJ114:SIM118 JB85:KE96 SX85:UA96 ACT85:ADW96 AMP85:ANS96 AWL85:AXO96 BGH85:BHK96 BQD85:BRG96 BZZ85:CBC96 CJV85:CKY96 CTR85:CUU96 DDN85:DEQ96 DNJ85:DOM96 DXF85:DYI96 EHB85:EIE96 EQX85:ESA96 FAT85:FBW96 FKP85:FLS96 FUL85:FVO96 GEH85:GFK96 GOD85:GPG96 GXZ85:GZC96 HHV85:HIY96 HRR85:HSU96 IBN85:ICQ96 ILJ85:IMM96 IVF85:IWI96 JFB85:JGE96 JOX85:JQA96 JYT85:JZW96 KIP85:KJS96 KSL85:KTO96 LCH85:LDK96 LMD85:LNG96 LVZ85:LXC96 MFV85:MGY96 MPR85:MQU96 MZN85:NAQ96 NJJ85:NKM96 NTF85:NUI96 ODB85:OEE96 OMX85:OOA96 OWT85:OXW96 PGP85:PHS96 PQL85:PRO96 QAH85:QBK96 QKD85:QLG96 QTZ85:QVC96 RDV85:REY96 RNR85:ROU96 RXN85:RYQ96 SHJ85:SIM96 SRF85:SSI96 TBB85:TCE96 TKX85:TMA96 TUT85:TVW96 UEP85:UFS96 UOL85:UPO96 UYH85:UZK96 VID85:VJG96 VRZ85:VTC96 WBV85:WCY96 WLR85:WMU96 WVN85:WWQ96 D65574:AQ65585 JB65574:KE65585 SX65574:UA65585 ACT65574:ADW65585 AMP65574:ANS65585 AWL65574:AXO65585 BGH65574:BHK65585 BQD65574:BRG65585 BZZ65574:CBC65585 CJV65574:CKY65585 CTR65574:CUU65585 DDN65574:DEQ65585 DNJ65574:DOM65585 DXF65574:DYI65585 EHB65574:EIE65585 EQX65574:ESA65585 FAT65574:FBW65585 FKP65574:FLS65585 FUL65574:FVO65585 GEH65574:GFK65585 GOD65574:GPG65585 GXZ65574:GZC65585 HHV65574:HIY65585 HRR65574:HSU65585 IBN65574:ICQ65585 ILJ65574:IMM65585 IVF65574:IWI65585 JFB65574:JGE65585 JOX65574:JQA65585 JYT65574:JZW65585 KIP65574:KJS65585 KSL65574:KTO65585 LCH65574:LDK65585 LMD65574:LNG65585 LVZ65574:LXC65585 MFV65574:MGY65585 MPR65574:MQU65585 MZN65574:NAQ65585 NJJ65574:NKM65585 NTF65574:NUI65585 ODB65574:OEE65585 OMX65574:OOA65585 OWT65574:OXW65585 PGP65574:PHS65585 PQL65574:PRO65585 QAH65574:QBK65585 QKD65574:QLG65585 QTZ65574:QVC65585 RDV65574:REY65585 RNR65574:ROU65585 RXN65574:RYQ65585 SHJ65574:SIM65585 SRF65574:SSI65585 TBB65574:TCE65585 TKX65574:TMA65585 TUT65574:TVW65585 UEP65574:UFS65585 UOL65574:UPO65585 UYH65574:UZK65585 VID65574:VJG65585 VRZ65574:VTC65585 WBV65574:WCY65585 WLR65574:WMU65585 WVN65574:WWQ65585 D131110:AQ131121 JB131110:KE131121 SX131110:UA131121 ACT131110:ADW131121 AMP131110:ANS131121 AWL131110:AXO131121 BGH131110:BHK131121 BQD131110:BRG131121 BZZ131110:CBC131121 CJV131110:CKY131121 CTR131110:CUU131121 DDN131110:DEQ131121 DNJ131110:DOM131121 DXF131110:DYI131121 EHB131110:EIE131121 EQX131110:ESA131121 FAT131110:FBW131121 FKP131110:FLS131121 FUL131110:FVO131121 GEH131110:GFK131121 GOD131110:GPG131121 GXZ131110:GZC131121 HHV131110:HIY131121 HRR131110:HSU131121 IBN131110:ICQ131121 ILJ131110:IMM131121 IVF131110:IWI131121 JFB131110:JGE131121 JOX131110:JQA131121 JYT131110:JZW131121 KIP131110:KJS131121 KSL131110:KTO131121 LCH131110:LDK131121 LMD131110:LNG131121 LVZ131110:LXC131121 MFV131110:MGY131121 MPR131110:MQU131121 MZN131110:NAQ131121 NJJ131110:NKM131121 NTF131110:NUI131121 ODB131110:OEE131121 OMX131110:OOA131121 OWT131110:OXW131121 PGP131110:PHS131121 PQL131110:PRO131121 QAH131110:QBK131121 QKD131110:QLG131121 QTZ131110:QVC131121 RDV131110:REY131121 RNR131110:ROU131121 RXN131110:RYQ131121 SHJ131110:SIM131121 SRF131110:SSI131121 TBB131110:TCE131121 TKX131110:TMA131121 TUT131110:TVW131121 UEP131110:UFS131121 UOL131110:UPO131121 UYH131110:UZK131121 VID131110:VJG131121 VRZ131110:VTC131121 WBV131110:WCY131121 WLR131110:WMU131121 WVN131110:WWQ131121 D196646:AQ196657 JB196646:KE196657 SX196646:UA196657 ACT196646:ADW196657 AMP196646:ANS196657 AWL196646:AXO196657 BGH196646:BHK196657 BQD196646:BRG196657 BZZ196646:CBC196657 CJV196646:CKY196657 CTR196646:CUU196657 DDN196646:DEQ196657 DNJ196646:DOM196657 DXF196646:DYI196657 EHB196646:EIE196657 EQX196646:ESA196657 FAT196646:FBW196657 FKP196646:FLS196657 FUL196646:FVO196657 GEH196646:GFK196657 GOD196646:GPG196657 GXZ196646:GZC196657 HHV196646:HIY196657 HRR196646:HSU196657 IBN196646:ICQ196657 ILJ196646:IMM196657 IVF196646:IWI196657 JFB196646:JGE196657 JOX196646:JQA196657 JYT196646:JZW196657 KIP196646:KJS196657 KSL196646:KTO196657 LCH196646:LDK196657 LMD196646:LNG196657 LVZ196646:LXC196657 MFV196646:MGY196657 MPR196646:MQU196657 MZN196646:NAQ196657 NJJ196646:NKM196657 NTF196646:NUI196657 ODB196646:OEE196657 OMX196646:OOA196657 OWT196646:OXW196657 PGP196646:PHS196657 PQL196646:PRO196657 QAH196646:QBK196657 QKD196646:QLG196657 QTZ196646:QVC196657 RDV196646:REY196657 RNR196646:ROU196657 RXN196646:RYQ196657 SHJ196646:SIM196657 SRF196646:SSI196657 TBB196646:TCE196657 TKX196646:TMA196657 TUT196646:TVW196657 UEP196646:UFS196657 UOL196646:UPO196657 UYH196646:UZK196657 VID196646:VJG196657 VRZ196646:VTC196657 WBV196646:WCY196657 WLR196646:WMU196657 WVN196646:WWQ196657 D262182:AQ262193 JB262182:KE262193 SX262182:UA262193 ACT262182:ADW262193 AMP262182:ANS262193 AWL262182:AXO262193 BGH262182:BHK262193 BQD262182:BRG262193 BZZ262182:CBC262193 CJV262182:CKY262193 CTR262182:CUU262193 DDN262182:DEQ262193 DNJ262182:DOM262193 DXF262182:DYI262193 EHB262182:EIE262193 EQX262182:ESA262193 FAT262182:FBW262193 FKP262182:FLS262193 FUL262182:FVO262193 GEH262182:GFK262193 GOD262182:GPG262193 GXZ262182:GZC262193 HHV262182:HIY262193 HRR262182:HSU262193 IBN262182:ICQ262193 ILJ262182:IMM262193 IVF262182:IWI262193 JFB262182:JGE262193 JOX262182:JQA262193 JYT262182:JZW262193 KIP262182:KJS262193 KSL262182:KTO262193 LCH262182:LDK262193 LMD262182:LNG262193 LVZ262182:LXC262193 MFV262182:MGY262193 MPR262182:MQU262193 MZN262182:NAQ262193 NJJ262182:NKM262193 NTF262182:NUI262193 ODB262182:OEE262193 OMX262182:OOA262193 OWT262182:OXW262193 PGP262182:PHS262193 PQL262182:PRO262193 QAH262182:QBK262193 QKD262182:QLG262193 QTZ262182:QVC262193 RDV262182:REY262193 RNR262182:ROU262193 RXN262182:RYQ262193 SHJ262182:SIM262193 SRF262182:SSI262193 TBB262182:TCE262193 TKX262182:TMA262193 TUT262182:TVW262193 UEP262182:UFS262193 UOL262182:UPO262193 UYH262182:UZK262193 VID262182:VJG262193 VRZ262182:VTC262193 WBV262182:WCY262193 WLR262182:WMU262193 WVN262182:WWQ262193 D327718:AQ327729 JB327718:KE327729 SX327718:UA327729 ACT327718:ADW327729 AMP327718:ANS327729 AWL327718:AXO327729 BGH327718:BHK327729 BQD327718:BRG327729 BZZ327718:CBC327729 CJV327718:CKY327729 CTR327718:CUU327729 DDN327718:DEQ327729 DNJ327718:DOM327729 DXF327718:DYI327729 EHB327718:EIE327729 EQX327718:ESA327729 FAT327718:FBW327729 FKP327718:FLS327729 FUL327718:FVO327729 GEH327718:GFK327729 GOD327718:GPG327729 GXZ327718:GZC327729 HHV327718:HIY327729 HRR327718:HSU327729 IBN327718:ICQ327729 ILJ327718:IMM327729 IVF327718:IWI327729 JFB327718:JGE327729 JOX327718:JQA327729 JYT327718:JZW327729 KIP327718:KJS327729 KSL327718:KTO327729 LCH327718:LDK327729 LMD327718:LNG327729 LVZ327718:LXC327729 MFV327718:MGY327729 MPR327718:MQU327729 MZN327718:NAQ327729 NJJ327718:NKM327729 NTF327718:NUI327729 ODB327718:OEE327729 OMX327718:OOA327729 OWT327718:OXW327729 PGP327718:PHS327729 PQL327718:PRO327729 QAH327718:QBK327729 QKD327718:QLG327729 QTZ327718:QVC327729 RDV327718:REY327729 RNR327718:ROU327729 RXN327718:RYQ327729 SHJ327718:SIM327729 SRF327718:SSI327729 TBB327718:TCE327729 TKX327718:TMA327729 TUT327718:TVW327729 UEP327718:UFS327729 UOL327718:UPO327729 UYH327718:UZK327729 VID327718:VJG327729 VRZ327718:VTC327729 WBV327718:WCY327729 WLR327718:WMU327729 WVN327718:WWQ327729 D393254:AQ393265 JB393254:KE393265 SX393254:UA393265 ACT393254:ADW393265 AMP393254:ANS393265 AWL393254:AXO393265 BGH393254:BHK393265 BQD393254:BRG393265 BZZ393254:CBC393265 CJV393254:CKY393265 CTR393254:CUU393265 DDN393254:DEQ393265 DNJ393254:DOM393265 DXF393254:DYI393265 EHB393254:EIE393265 EQX393254:ESA393265 FAT393254:FBW393265 FKP393254:FLS393265 FUL393254:FVO393265 GEH393254:GFK393265 GOD393254:GPG393265 GXZ393254:GZC393265 HHV393254:HIY393265 HRR393254:HSU393265 IBN393254:ICQ393265 ILJ393254:IMM393265 IVF393254:IWI393265 JFB393254:JGE393265 JOX393254:JQA393265 JYT393254:JZW393265 KIP393254:KJS393265 KSL393254:KTO393265 LCH393254:LDK393265 LMD393254:LNG393265 LVZ393254:LXC393265 MFV393254:MGY393265 MPR393254:MQU393265 MZN393254:NAQ393265 NJJ393254:NKM393265 NTF393254:NUI393265 ODB393254:OEE393265 OMX393254:OOA393265 OWT393254:OXW393265 PGP393254:PHS393265 PQL393254:PRO393265 QAH393254:QBK393265 QKD393254:QLG393265 QTZ393254:QVC393265 RDV393254:REY393265 RNR393254:ROU393265 RXN393254:RYQ393265 SHJ393254:SIM393265 SRF393254:SSI393265 TBB393254:TCE393265 TKX393254:TMA393265 TUT393254:TVW393265 UEP393254:UFS393265 UOL393254:UPO393265 UYH393254:UZK393265 VID393254:VJG393265 VRZ393254:VTC393265 WBV393254:WCY393265 WLR393254:WMU393265 WVN393254:WWQ393265 D458790:AQ458801 JB458790:KE458801 SX458790:UA458801 ACT458790:ADW458801 AMP458790:ANS458801 AWL458790:AXO458801 BGH458790:BHK458801 BQD458790:BRG458801 BZZ458790:CBC458801 CJV458790:CKY458801 CTR458790:CUU458801 DDN458790:DEQ458801 DNJ458790:DOM458801 DXF458790:DYI458801 EHB458790:EIE458801 EQX458790:ESA458801 FAT458790:FBW458801 FKP458790:FLS458801 FUL458790:FVO458801 GEH458790:GFK458801 GOD458790:GPG458801 GXZ458790:GZC458801 HHV458790:HIY458801 HRR458790:HSU458801 IBN458790:ICQ458801 ILJ458790:IMM458801 IVF458790:IWI458801 JFB458790:JGE458801 JOX458790:JQA458801 JYT458790:JZW458801 KIP458790:KJS458801 KSL458790:KTO458801 LCH458790:LDK458801 LMD458790:LNG458801 LVZ458790:LXC458801 MFV458790:MGY458801 MPR458790:MQU458801 MZN458790:NAQ458801 NJJ458790:NKM458801 NTF458790:NUI458801 ODB458790:OEE458801 OMX458790:OOA458801 OWT458790:OXW458801 PGP458790:PHS458801 PQL458790:PRO458801 QAH458790:QBK458801 QKD458790:QLG458801 QTZ458790:QVC458801 RDV458790:REY458801 RNR458790:ROU458801 RXN458790:RYQ458801 SHJ458790:SIM458801 SRF458790:SSI458801 TBB458790:TCE458801 TKX458790:TMA458801 TUT458790:TVW458801 UEP458790:UFS458801 UOL458790:UPO458801 UYH458790:UZK458801 VID458790:VJG458801 VRZ458790:VTC458801 WBV458790:WCY458801 WLR458790:WMU458801 WVN458790:WWQ458801 D524326:AQ524337 JB524326:KE524337 SX524326:UA524337 ACT524326:ADW524337 AMP524326:ANS524337 AWL524326:AXO524337 BGH524326:BHK524337 BQD524326:BRG524337 BZZ524326:CBC524337 CJV524326:CKY524337 CTR524326:CUU524337 DDN524326:DEQ524337 DNJ524326:DOM524337 DXF524326:DYI524337 EHB524326:EIE524337 EQX524326:ESA524337 FAT524326:FBW524337 FKP524326:FLS524337 FUL524326:FVO524337 GEH524326:GFK524337 GOD524326:GPG524337 GXZ524326:GZC524337 HHV524326:HIY524337 HRR524326:HSU524337 IBN524326:ICQ524337 ILJ524326:IMM524337 IVF524326:IWI524337 JFB524326:JGE524337 JOX524326:JQA524337 JYT524326:JZW524337 KIP524326:KJS524337 KSL524326:KTO524337 LCH524326:LDK524337 LMD524326:LNG524337 LVZ524326:LXC524337 MFV524326:MGY524337 MPR524326:MQU524337 MZN524326:NAQ524337 NJJ524326:NKM524337 NTF524326:NUI524337 ODB524326:OEE524337 OMX524326:OOA524337 OWT524326:OXW524337 PGP524326:PHS524337 PQL524326:PRO524337 QAH524326:QBK524337 QKD524326:QLG524337 QTZ524326:QVC524337 RDV524326:REY524337 RNR524326:ROU524337 RXN524326:RYQ524337 SHJ524326:SIM524337 SRF524326:SSI524337 TBB524326:TCE524337 TKX524326:TMA524337 TUT524326:TVW524337 UEP524326:UFS524337 UOL524326:UPO524337 UYH524326:UZK524337 VID524326:VJG524337 VRZ524326:VTC524337 WBV524326:WCY524337 WLR524326:WMU524337 WVN524326:WWQ524337 D589862:AQ589873 JB589862:KE589873 SX589862:UA589873 ACT589862:ADW589873 AMP589862:ANS589873 AWL589862:AXO589873 BGH589862:BHK589873 BQD589862:BRG589873 BZZ589862:CBC589873 CJV589862:CKY589873 CTR589862:CUU589873 DDN589862:DEQ589873 DNJ589862:DOM589873 DXF589862:DYI589873 EHB589862:EIE589873 EQX589862:ESA589873 FAT589862:FBW589873 FKP589862:FLS589873 FUL589862:FVO589873 GEH589862:GFK589873 GOD589862:GPG589873 GXZ589862:GZC589873 HHV589862:HIY589873 HRR589862:HSU589873 IBN589862:ICQ589873 ILJ589862:IMM589873 IVF589862:IWI589873 JFB589862:JGE589873 JOX589862:JQA589873 JYT589862:JZW589873 KIP589862:KJS589873 KSL589862:KTO589873 LCH589862:LDK589873 LMD589862:LNG589873 LVZ589862:LXC589873 MFV589862:MGY589873 MPR589862:MQU589873 MZN589862:NAQ589873 NJJ589862:NKM589873 NTF589862:NUI589873 ODB589862:OEE589873 OMX589862:OOA589873 OWT589862:OXW589873 PGP589862:PHS589873 PQL589862:PRO589873 QAH589862:QBK589873 QKD589862:QLG589873 QTZ589862:QVC589873 RDV589862:REY589873 RNR589862:ROU589873 RXN589862:RYQ589873 SHJ589862:SIM589873 SRF589862:SSI589873 TBB589862:TCE589873 TKX589862:TMA589873 TUT589862:TVW589873 UEP589862:UFS589873 UOL589862:UPO589873 UYH589862:UZK589873 VID589862:VJG589873 VRZ589862:VTC589873 WBV589862:WCY589873 WLR589862:WMU589873 WVN589862:WWQ589873 D655398:AQ655409 JB655398:KE655409 SX655398:UA655409 ACT655398:ADW655409 AMP655398:ANS655409 AWL655398:AXO655409 BGH655398:BHK655409 BQD655398:BRG655409 BZZ655398:CBC655409 CJV655398:CKY655409 CTR655398:CUU655409 DDN655398:DEQ655409 DNJ655398:DOM655409 DXF655398:DYI655409 EHB655398:EIE655409 EQX655398:ESA655409 FAT655398:FBW655409 FKP655398:FLS655409 FUL655398:FVO655409 GEH655398:GFK655409 GOD655398:GPG655409 GXZ655398:GZC655409 HHV655398:HIY655409 HRR655398:HSU655409 IBN655398:ICQ655409 ILJ655398:IMM655409 IVF655398:IWI655409 JFB655398:JGE655409 JOX655398:JQA655409 JYT655398:JZW655409 KIP655398:KJS655409 KSL655398:KTO655409 LCH655398:LDK655409 LMD655398:LNG655409 LVZ655398:LXC655409 MFV655398:MGY655409 MPR655398:MQU655409 MZN655398:NAQ655409 NJJ655398:NKM655409 NTF655398:NUI655409 ODB655398:OEE655409 OMX655398:OOA655409 OWT655398:OXW655409 PGP655398:PHS655409 PQL655398:PRO655409 QAH655398:QBK655409 QKD655398:QLG655409 QTZ655398:QVC655409 RDV655398:REY655409 RNR655398:ROU655409 RXN655398:RYQ655409 SHJ655398:SIM655409 SRF655398:SSI655409 TBB655398:TCE655409 TKX655398:TMA655409 TUT655398:TVW655409 UEP655398:UFS655409 UOL655398:UPO655409 UYH655398:UZK655409 VID655398:VJG655409 VRZ655398:VTC655409 WBV655398:WCY655409 WLR655398:WMU655409 WVN655398:WWQ655409 D720934:AQ720945 JB720934:KE720945 SX720934:UA720945 ACT720934:ADW720945 AMP720934:ANS720945 AWL720934:AXO720945 BGH720934:BHK720945 BQD720934:BRG720945 BZZ720934:CBC720945 CJV720934:CKY720945 CTR720934:CUU720945 DDN720934:DEQ720945 DNJ720934:DOM720945 DXF720934:DYI720945 EHB720934:EIE720945 EQX720934:ESA720945 FAT720934:FBW720945 FKP720934:FLS720945 FUL720934:FVO720945 GEH720934:GFK720945 GOD720934:GPG720945 GXZ720934:GZC720945 HHV720934:HIY720945 HRR720934:HSU720945 IBN720934:ICQ720945 ILJ720934:IMM720945 IVF720934:IWI720945 JFB720934:JGE720945 JOX720934:JQA720945 JYT720934:JZW720945 KIP720934:KJS720945 KSL720934:KTO720945 LCH720934:LDK720945 LMD720934:LNG720945 LVZ720934:LXC720945 MFV720934:MGY720945 MPR720934:MQU720945 MZN720934:NAQ720945 NJJ720934:NKM720945 NTF720934:NUI720945 ODB720934:OEE720945 OMX720934:OOA720945 OWT720934:OXW720945 PGP720934:PHS720945 PQL720934:PRO720945 QAH720934:QBK720945 QKD720934:QLG720945 QTZ720934:QVC720945 RDV720934:REY720945 RNR720934:ROU720945 RXN720934:RYQ720945 SHJ720934:SIM720945 SRF720934:SSI720945 TBB720934:TCE720945 TKX720934:TMA720945 TUT720934:TVW720945 UEP720934:UFS720945 UOL720934:UPO720945 UYH720934:UZK720945 VID720934:VJG720945 VRZ720934:VTC720945 WBV720934:WCY720945 WLR720934:WMU720945 WVN720934:WWQ720945 D786470:AQ786481 JB786470:KE786481 SX786470:UA786481 ACT786470:ADW786481 AMP786470:ANS786481 AWL786470:AXO786481 BGH786470:BHK786481 BQD786470:BRG786481 BZZ786470:CBC786481 CJV786470:CKY786481 CTR786470:CUU786481 DDN786470:DEQ786481 DNJ786470:DOM786481 DXF786470:DYI786481 EHB786470:EIE786481 EQX786470:ESA786481 FAT786470:FBW786481 FKP786470:FLS786481 FUL786470:FVO786481 GEH786470:GFK786481 GOD786470:GPG786481 GXZ786470:GZC786481 HHV786470:HIY786481 HRR786470:HSU786481 IBN786470:ICQ786481 ILJ786470:IMM786481 IVF786470:IWI786481 JFB786470:JGE786481 JOX786470:JQA786481 JYT786470:JZW786481 KIP786470:KJS786481 KSL786470:KTO786481 LCH786470:LDK786481 LMD786470:LNG786481 LVZ786470:LXC786481 MFV786470:MGY786481 MPR786470:MQU786481 MZN786470:NAQ786481 NJJ786470:NKM786481 NTF786470:NUI786481 ODB786470:OEE786481 OMX786470:OOA786481 OWT786470:OXW786481 PGP786470:PHS786481 PQL786470:PRO786481 QAH786470:QBK786481 QKD786470:QLG786481 QTZ786470:QVC786481 RDV786470:REY786481 RNR786470:ROU786481 RXN786470:RYQ786481 SHJ786470:SIM786481 SRF786470:SSI786481 TBB786470:TCE786481 TKX786470:TMA786481 TUT786470:TVW786481 UEP786470:UFS786481 UOL786470:UPO786481 UYH786470:UZK786481 VID786470:VJG786481 VRZ786470:VTC786481 WBV786470:WCY786481 WLR786470:WMU786481 WVN786470:WWQ786481 D852006:AQ852017 JB852006:KE852017 SX852006:UA852017 ACT852006:ADW852017 AMP852006:ANS852017 AWL852006:AXO852017 BGH852006:BHK852017 BQD852006:BRG852017 BZZ852006:CBC852017 CJV852006:CKY852017 CTR852006:CUU852017 DDN852006:DEQ852017 DNJ852006:DOM852017 DXF852006:DYI852017 EHB852006:EIE852017 EQX852006:ESA852017 FAT852006:FBW852017 FKP852006:FLS852017 FUL852006:FVO852017 GEH852006:GFK852017 GOD852006:GPG852017 GXZ852006:GZC852017 HHV852006:HIY852017 HRR852006:HSU852017 IBN852006:ICQ852017 ILJ852006:IMM852017 IVF852006:IWI852017 JFB852006:JGE852017 JOX852006:JQA852017 JYT852006:JZW852017 KIP852006:KJS852017 KSL852006:KTO852017 LCH852006:LDK852017 LMD852006:LNG852017 LVZ852006:LXC852017 MFV852006:MGY852017 MPR852006:MQU852017 MZN852006:NAQ852017 NJJ852006:NKM852017 NTF852006:NUI852017 ODB852006:OEE852017 OMX852006:OOA852017 OWT852006:OXW852017 PGP852006:PHS852017 PQL852006:PRO852017 QAH852006:QBK852017 QKD852006:QLG852017 QTZ852006:QVC852017 RDV852006:REY852017 RNR852006:ROU852017 RXN852006:RYQ852017 SHJ852006:SIM852017 SRF852006:SSI852017 TBB852006:TCE852017 TKX852006:TMA852017 TUT852006:TVW852017 UEP852006:UFS852017 UOL852006:UPO852017 UYH852006:UZK852017 VID852006:VJG852017 VRZ852006:VTC852017 WBV852006:WCY852017 WLR852006:WMU852017 WVN852006:WWQ852017 D917542:AQ917553 JB917542:KE917553 SX917542:UA917553 ACT917542:ADW917553 AMP917542:ANS917553 AWL917542:AXO917553 BGH917542:BHK917553 BQD917542:BRG917553 BZZ917542:CBC917553 CJV917542:CKY917553 CTR917542:CUU917553 DDN917542:DEQ917553 DNJ917542:DOM917553 DXF917542:DYI917553 EHB917542:EIE917553 EQX917542:ESA917553 FAT917542:FBW917553 FKP917542:FLS917553 FUL917542:FVO917553 GEH917542:GFK917553 GOD917542:GPG917553 GXZ917542:GZC917553 HHV917542:HIY917553 HRR917542:HSU917553 IBN917542:ICQ917553 ILJ917542:IMM917553 IVF917542:IWI917553 JFB917542:JGE917553 JOX917542:JQA917553 JYT917542:JZW917553 KIP917542:KJS917553 KSL917542:KTO917553 LCH917542:LDK917553 LMD917542:LNG917553 LVZ917542:LXC917553 MFV917542:MGY917553 MPR917542:MQU917553 MZN917542:NAQ917553 NJJ917542:NKM917553 NTF917542:NUI917553 ODB917542:OEE917553 OMX917542:OOA917553 OWT917542:OXW917553 PGP917542:PHS917553 PQL917542:PRO917553 QAH917542:QBK917553 QKD917542:QLG917553 QTZ917542:QVC917553 RDV917542:REY917553 RNR917542:ROU917553 RXN917542:RYQ917553 SHJ917542:SIM917553 SRF917542:SSI917553 TBB917542:TCE917553 TKX917542:TMA917553 TUT917542:TVW917553 UEP917542:UFS917553 UOL917542:UPO917553 UYH917542:UZK917553 VID917542:VJG917553 VRZ917542:VTC917553 WBV917542:WCY917553 WLR917542:WMU917553 WVN917542:WWQ917553 D983078:AQ983089 JB983078:KE983089 SX983078:UA983089 ACT983078:ADW983089 AMP983078:ANS983089 AWL983078:AXO983089 BGH983078:BHK983089 BQD983078:BRG983089 BZZ983078:CBC983089 CJV983078:CKY983089 CTR983078:CUU983089 DDN983078:DEQ983089 DNJ983078:DOM983089 DXF983078:DYI983089 EHB983078:EIE983089 EQX983078:ESA983089 FAT983078:FBW983089 FKP983078:FLS983089 FUL983078:FVO983089 GEH983078:GFK983089 GOD983078:GPG983089 GXZ983078:GZC983089 HHV983078:HIY983089 HRR983078:HSU983089 IBN983078:ICQ983089 ILJ983078:IMM983089 IVF983078:IWI983089 JFB983078:JGE983089 JOX983078:JQA983089 JYT983078:JZW983089 KIP983078:KJS983089 KSL983078:KTO983089 LCH983078:LDK983089 LMD983078:LNG983089 LVZ983078:LXC983089 MFV983078:MGY983089 MPR983078:MQU983089 MZN983078:NAQ983089 NJJ983078:NKM983089 NTF983078:NUI983089 ODB983078:OEE983089 OMX983078:OOA983089 OWT983078:OXW983089 PGP983078:PHS983089 PQL983078:PRO983089 QAH983078:QBK983089 QKD983078:QLG983089 QTZ983078:QVC983089 RDV983078:REY983089 RNR983078:ROU983089 RXN983078:RYQ983089 SHJ983078:SIM983089 SRF983078:SSI983089 TBB983078:TCE983089 TKX983078:TMA983089 TUT983078:TVW983089 UEP983078:UFS983089 UOL983078:UPO983089 UYH983078:UZK983089 VID983078:VJG983089 VRZ983078:VTC983089 WBV983078:WCY983089 WLR983078:WMU983089 WVN983078:WWQ983089 WBV114:WCY118 JB98:KE100 SX98:UA100 ACT98:ADW100 AMP98:ANS100 AWL98:AXO100 BGH98:BHK100 BQD98:BRG100 BZZ98:CBC100 CJV98:CKY100 CTR98:CUU100 DDN98:DEQ100 DNJ98:DOM100 DXF98:DYI100 EHB98:EIE100 EQX98:ESA100 FAT98:FBW100 FKP98:FLS100 FUL98:FVO100 GEH98:GFK100 GOD98:GPG100 GXZ98:GZC100 HHV98:HIY100 HRR98:HSU100 IBN98:ICQ100 ILJ98:IMM100 IVF98:IWI100 JFB98:JGE100 JOX98:JQA100 JYT98:JZW100 KIP98:KJS100 KSL98:KTO100 LCH98:LDK100 LMD98:LNG100 LVZ98:LXC100 MFV98:MGY100 MPR98:MQU100 MZN98:NAQ100 NJJ98:NKM100 NTF98:NUI100 ODB98:OEE100 OMX98:OOA100 OWT98:OXW100 PGP98:PHS100 PQL98:PRO100 QAH98:QBK100 QKD98:QLG100 QTZ98:QVC100 RDV98:REY100 RNR98:ROU100 RXN98:RYQ100 SHJ98:SIM100 SRF98:SSI100 TBB98:TCE100 TKX98:TMA100 TUT98:TVW100 UEP98:UFS100 UOL98:UPO100 UYH98:UZK100 VID98:VJG100 VRZ98:VTC100 WBV98:WCY100 WLR98:WMU100 WVN98:WWQ100 D65587:AQ65589 JB65587:KE65589 SX65587:UA65589 ACT65587:ADW65589 AMP65587:ANS65589 AWL65587:AXO65589 BGH65587:BHK65589 BQD65587:BRG65589 BZZ65587:CBC65589 CJV65587:CKY65589 CTR65587:CUU65589 DDN65587:DEQ65589 DNJ65587:DOM65589 DXF65587:DYI65589 EHB65587:EIE65589 EQX65587:ESA65589 FAT65587:FBW65589 FKP65587:FLS65589 FUL65587:FVO65589 GEH65587:GFK65589 GOD65587:GPG65589 GXZ65587:GZC65589 HHV65587:HIY65589 HRR65587:HSU65589 IBN65587:ICQ65589 ILJ65587:IMM65589 IVF65587:IWI65589 JFB65587:JGE65589 JOX65587:JQA65589 JYT65587:JZW65589 KIP65587:KJS65589 KSL65587:KTO65589 LCH65587:LDK65589 LMD65587:LNG65589 LVZ65587:LXC65589 MFV65587:MGY65589 MPR65587:MQU65589 MZN65587:NAQ65589 NJJ65587:NKM65589 NTF65587:NUI65589 ODB65587:OEE65589 OMX65587:OOA65589 OWT65587:OXW65589 PGP65587:PHS65589 PQL65587:PRO65589 QAH65587:QBK65589 QKD65587:QLG65589 QTZ65587:QVC65589 RDV65587:REY65589 RNR65587:ROU65589 RXN65587:RYQ65589 SHJ65587:SIM65589 SRF65587:SSI65589 TBB65587:TCE65589 TKX65587:TMA65589 TUT65587:TVW65589 UEP65587:UFS65589 UOL65587:UPO65589 UYH65587:UZK65589 VID65587:VJG65589 VRZ65587:VTC65589 WBV65587:WCY65589 WLR65587:WMU65589 WVN65587:WWQ65589 D131123:AQ131125 JB131123:KE131125 SX131123:UA131125 ACT131123:ADW131125 AMP131123:ANS131125 AWL131123:AXO131125 BGH131123:BHK131125 BQD131123:BRG131125 BZZ131123:CBC131125 CJV131123:CKY131125 CTR131123:CUU131125 DDN131123:DEQ131125 DNJ131123:DOM131125 DXF131123:DYI131125 EHB131123:EIE131125 EQX131123:ESA131125 FAT131123:FBW131125 FKP131123:FLS131125 FUL131123:FVO131125 GEH131123:GFK131125 GOD131123:GPG131125 GXZ131123:GZC131125 HHV131123:HIY131125 HRR131123:HSU131125 IBN131123:ICQ131125 ILJ131123:IMM131125 IVF131123:IWI131125 JFB131123:JGE131125 JOX131123:JQA131125 JYT131123:JZW131125 KIP131123:KJS131125 KSL131123:KTO131125 LCH131123:LDK131125 LMD131123:LNG131125 LVZ131123:LXC131125 MFV131123:MGY131125 MPR131123:MQU131125 MZN131123:NAQ131125 NJJ131123:NKM131125 NTF131123:NUI131125 ODB131123:OEE131125 OMX131123:OOA131125 OWT131123:OXW131125 PGP131123:PHS131125 PQL131123:PRO131125 QAH131123:QBK131125 QKD131123:QLG131125 QTZ131123:QVC131125 RDV131123:REY131125 RNR131123:ROU131125 RXN131123:RYQ131125 SHJ131123:SIM131125 SRF131123:SSI131125 TBB131123:TCE131125 TKX131123:TMA131125 TUT131123:TVW131125 UEP131123:UFS131125 UOL131123:UPO131125 UYH131123:UZK131125 VID131123:VJG131125 VRZ131123:VTC131125 WBV131123:WCY131125 WLR131123:WMU131125 WVN131123:WWQ131125 D196659:AQ196661 JB196659:KE196661 SX196659:UA196661 ACT196659:ADW196661 AMP196659:ANS196661 AWL196659:AXO196661 BGH196659:BHK196661 BQD196659:BRG196661 BZZ196659:CBC196661 CJV196659:CKY196661 CTR196659:CUU196661 DDN196659:DEQ196661 DNJ196659:DOM196661 DXF196659:DYI196661 EHB196659:EIE196661 EQX196659:ESA196661 FAT196659:FBW196661 FKP196659:FLS196661 FUL196659:FVO196661 GEH196659:GFK196661 GOD196659:GPG196661 GXZ196659:GZC196661 HHV196659:HIY196661 HRR196659:HSU196661 IBN196659:ICQ196661 ILJ196659:IMM196661 IVF196659:IWI196661 JFB196659:JGE196661 JOX196659:JQA196661 JYT196659:JZW196661 KIP196659:KJS196661 KSL196659:KTO196661 LCH196659:LDK196661 LMD196659:LNG196661 LVZ196659:LXC196661 MFV196659:MGY196661 MPR196659:MQU196661 MZN196659:NAQ196661 NJJ196659:NKM196661 NTF196659:NUI196661 ODB196659:OEE196661 OMX196659:OOA196661 OWT196659:OXW196661 PGP196659:PHS196661 PQL196659:PRO196661 QAH196659:QBK196661 QKD196659:QLG196661 QTZ196659:QVC196661 RDV196659:REY196661 RNR196659:ROU196661 RXN196659:RYQ196661 SHJ196659:SIM196661 SRF196659:SSI196661 TBB196659:TCE196661 TKX196659:TMA196661 TUT196659:TVW196661 UEP196659:UFS196661 UOL196659:UPO196661 UYH196659:UZK196661 VID196659:VJG196661 VRZ196659:VTC196661 WBV196659:WCY196661 WLR196659:WMU196661 WVN196659:WWQ196661 D262195:AQ262197 JB262195:KE262197 SX262195:UA262197 ACT262195:ADW262197 AMP262195:ANS262197 AWL262195:AXO262197 BGH262195:BHK262197 BQD262195:BRG262197 BZZ262195:CBC262197 CJV262195:CKY262197 CTR262195:CUU262197 DDN262195:DEQ262197 DNJ262195:DOM262197 DXF262195:DYI262197 EHB262195:EIE262197 EQX262195:ESA262197 FAT262195:FBW262197 FKP262195:FLS262197 FUL262195:FVO262197 GEH262195:GFK262197 GOD262195:GPG262197 GXZ262195:GZC262197 HHV262195:HIY262197 HRR262195:HSU262197 IBN262195:ICQ262197 ILJ262195:IMM262197 IVF262195:IWI262197 JFB262195:JGE262197 JOX262195:JQA262197 JYT262195:JZW262197 KIP262195:KJS262197 KSL262195:KTO262197 LCH262195:LDK262197 LMD262195:LNG262197 LVZ262195:LXC262197 MFV262195:MGY262197 MPR262195:MQU262197 MZN262195:NAQ262197 NJJ262195:NKM262197 NTF262195:NUI262197 ODB262195:OEE262197 OMX262195:OOA262197 OWT262195:OXW262197 PGP262195:PHS262197 PQL262195:PRO262197 QAH262195:QBK262197 QKD262195:QLG262197 QTZ262195:QVC262197 RDV262195:REY262197 RNR262195:ROU262197 RXN262195:RYQ262197 SHJ262195:SIM262197 SRF262195:SSI262197 TBB262195:TCE262197 TKX262195:TMA262197 TUT262195:TVW262197 UEP262195:UFS262197 UOL262195:UPO262197 UYH262195:UZK262197 VID262195:VJG262197 VRZ262195:VTC262197 WBV262195:WCY262197 WLR262195:WMU262197 WVN262195:WWQ262197 D327731:AQ327733 JB327731:KE327733 SX327731:UA327733 ACT327731:ADW327733 AMP327731:ANS327733 AWL327731:AXO327733 BGH327731:BHK327733 BQD327731:BRG327733 BZZ327731:CBC327733 CJV327731:CKY327733 CTR327731:CUU327733 DDN327731:DEQ327733 DNJ327731:DOM327733 DXF327731:DYI327733 EHB327731:EIE327733 EQX327731:ESA327733 FAT327731:FBW327733 FKP327731:FLS327733 FUL327731:FVO327733 GEH327731:GFK327733 GOD327731:GPG327733 GXZ327731:GZC327733 HHV327731:HIY327733 HRR327731:HSU327733 IBN327731:ICQ327733 ILJ327731:IMM327733 IVF327731:IWI327733 JFB327731:JGE327733 JOX327731:JQA327733 JYT327731:JZW327733 KIP327731:KJS327733 KSL327731:KTO327733 LCH327731:LDK327733 LMD327731:LNG327733 LVZ327731:LXC327733 MFV327731:MGY327733 MPR327731:MQU327733 MZN327731:NAQ327733 NJJ327731:NKM327733 NTF327731:NUI327733 ODB327731:OEE327733 OMX327731:OOA327733 OWT327731:OXW327733 PGP327731:PHS327733 PQL327731:PRO327733 QAH327731:QBK327733 QKD327731:QLG327733 QTZ327731:QVC327733 RDV327731:REY327733 RNR327731:ROU327733 RXN327731:RYQ327733 SHJ327731:SIM327733 SRF327731:SSI327733 TBB327731:TCE327733 TKX327731:TMA327733 TUT327731:TVW327733 UEP327731:UFS327733 UOL327731:UPO327733 UYH327731:UZK327733 VID327731:VJG327733 VRZ327731:VTC327733 WBV327731:WCY327733 WLR327731:WMU327733 WVN327731:WWQ327733 D393267:AQ393269 JB393267:KE393269 SX393267:UA393269 ACT393267:ADW393269 AMP393267:ANS393269 AWL393267:AXO393269 BGH393267:BHK393269 BQD393267:BRG393269 BZZ393267:CBC393269 CJV393267:CKY393269 CTR393267:CUU393269 DDN393267:DEQ393269 DNJ393267:DOM393269 DXF393267:DYI393269 EHB393267:EIE393269 EQX393267:ESA393269 FAT393267:FBW393269 FKP393267:FLS393269 FUL393267:FVO393269 GEH393267:GFK393269 GOD393267:GPG393269 GXZ393267:GZC393269 HHV393267:HIY393269 HRR393267:HSU393269 IBN393267:ICQ393269 ILJ393267:IMM393269 IVF393267:IWI393269 JFB393267:JGE393269 JOX393267:JQA393269 JYT393267:JZW393269 KIP393267:KJS393269 KSL393267:KTO393269 LCH393267:LDK393269 LMD393267:LNG393269 LVZ393267:LXC393269 MFV393267:MGY393269 MPR393267:MQU393269 MZN393267:NAQ393269 NJJ393267:NKM393269 NTF393267:NUI393269 ODB393267:OEE393269 OMX393267:OOA393269 OWT393267:OXW393269 PGP393267:PHS393269 PQL393267:PRO393269 QAH393267:QBK393269 QKD393267:QLG393269 QTZ393267:QVC393269 RDV393267:REY393269 RNR393267:ROU393269 RXN393267:RYQ393269 SHJ393267:SIM393269 SRF393267:SSI393269 TBB393267:TCE393269 TKX393267:TMA393269 TUT393267:TVW393269 UEP393267:UFS393269 UOL393267:UPO393269 UYH393267:UZK393269 VID393267:VJG393269 VRZ393267:VTC393269 WBV393267:WCY393269 WLR393267:WMU393269 WVN393267:WWQ393269 D458803:AQ458805 JB458803:KE458805 SX458803:UA458805 ACT458803:ADW458805 AMP458803:ANS458805 AWL458803:AXO458805 BGH458803:BHK458805 BQD458803:BRG458805 BZZ458803:CBC458805 CJV458803:CKY458805 CTR458803:CUU458805 DDN458803:DEQ458805 DNJ458803:DOM458805 DXF458803:DYI458805 EHB458803:EIE458805 EQX458803:ESA458805 FAT458803:FBW458805 FKP458803:FLS458805 FUL458803:FVO458805 GEH458803:GFK458805 GOD458803:GPG458805 GXZ458803:GZC458805 HHV458803:HIY458805 HRR458803:HSU458805 IBN458803:ICQ458805 ILJ458803:IMM458805 IVF458803:IWI458805 JFB458803:JGE458805 JOX458803:JQA458805 JYT458803:JZW458805 KIP458803:KJS458805 KSL458803:KTO458805 LCH458803:LDK458805 LMD458803:LNG458805 LVZ458803:LXC458805 MFV458803:MGY458805 MPR458803:MQU458805 MZN458803:NAQ458805 NJJ458803:NKM458805 NTF458803:NUI458805 ODB458803:OEE458805 OMX458803:OOA458805 OWT458803:OXW458805 PGP458803:PHS458805 PQL458803:PRO458805 QAH458803:QBK458805 QKD458803:QLG458805 QTZ458803:QVC458805 RDV458803:REY458805 RNR458803:ROU458805 RXN458803:RYQ458805 SHJ458803:SIM458805 SRF458803:SSI458805 TBB458803:TCE458805 TKX458803:TMA458805 TUT458803:TVW458805 UEP458803:UFS458805 UOL458803:UPO458805 UYH458803:UZK458805 VID458803:VJG458805 VRZ458803:VTC458805 WBV458803:WCY458805 WLR458803:WMU458805 WVN458803:WWQ458805 D524339:AQ524341 JB524339:KE524341 SX524339:UA524341 ACT524339:ADW524341 AMP524339:ANS524341 AWL524339:AXO524341 BGH524339:BHK524341 BQD524339:BRG524341 BZZ524339:CBC524341 CJV524339:CKY524341 CTR524339:CUU524341 DDN524339:DEQ524341 DNJ524339:DOM524341 DXF524339:DYI524341 EHB524339:EIE524341 EQX524339:ESA524341 FAT524339:FBW524341 FKP524339:FLS524341 FUL524339:FVO524341 GEH524339:GFK524341 GOD524339:GPG524341 GXZ524339:GZC524341 HHV524339:HIY524341 HRR524339:HSU524341 IBN524339:ICQ524341 ILJ524339:IMM524341 IVF524339:IWI524341 JFB524339:JGE524341 JOX524339:JQA524341 JYT524339:JZW524341 KIP524339:KJS524341 KSL524339:KTO524341 LCH524339:LDK524341 LMD524339:LNG524341 LVZ524339:LXC524341 MFV524339:MGY524341 MPR524339:MQU524341 MZN524339:NAQ524341 NJJ524339:NKM524341 NTF524339:NUI524341 ODB524339:OEE524341 OMX524339:OOA524341 OWT524339:OXW524341 PGP524339:PHS524341 PQL524339:PRO524341 QAH524339:QBK524341 QKD524339:QLG524341 QTZ524339:QVC524341 RDV524339:REY524341 RNR524339:ROU524341 RXN524339:RYQ524341 SHJ524339:SIM524341 SRF524339:SSI524341 TBB524339:TCE524341 TKX524339:TMA524341 TUT524339:TVW524341 UEP524339:UFS524341 UOL524339:UPO524341 UYH524339:UZK524341 VID524339:VJG524341 VRZ524339:VTC524341 WBV524339:WCY524341 WLR524339:WMU524341 WVN524339:WWQ524341 D589875:AQ589877 JB589875:KE589877 SX589875:UA589877 ACT589875:ADW589877 AMP589875:ANS589877 AWL589875:AXO589877 BGH589875:BHK589877 BQD589875:BRG589877 BZZ589875:CBC589877 CJV589875:CKY589877 CTR589875:CUU589877 DDN589875:DEQ589877 DNJ589875:DOM589877 DXF589875:DYI589877 EHB589875:EIE589877 EQX589875:ESA589877 FAT589875:FBW589877 FKP589875:FLS589877 FUL589875:FVO589877 GEH589875:GFK589877 GOD589875:GPG589877 GXZ589875:GZC589877 HHV589875:HIY589877 HRR589875:HSU589877 IBN589875:ICQ589877 ILJ589875:IMM589877 IVF589875:IWI589877 JFB589875:JGE589877 JOX589875:JQA589877 JYT589875:JZW589877 KIP589875:KJS589877 KSL589875:KTO589877 LCH589875:LDK589877 LMD589875:LNG589877 LVZ589875:LXC589877 MFV589875:MGY589877 MPR589875:MQU589877 MZN589875:NAQ589877 NJJ589875:NKM589877 NTF589875:NUI589877 ODB589875:OEE589877 OMX589875:OOA589877 OWT589875:OXW589877 PGP589875:PHS589877 PQL589875:PRO589877 QAH589875:QBK589877 QKD589875:QLG589877 QTZ589875:QVC589877 RDV589875:REY589877 RNR589875:ROU589877 RXN589875:RYQ589877 SHJ589875:SIM589877 SRF589875:SSI589877 TBB589875:TCE589877 TKX589875:TMA589877 TUT589875:TVW589877 UEP589875:UFS589877 UOL589875:UPO589877 UYH589875:UZK589877 VID589875:VJG589877 VRZ589875:VTC589877 WBV589875:WCY589877 WLR589875:WMU589877 WVN589875:WWQ589877 D655411:AQ655413 JB655411:KE655413 SX655411:UA655413 ACT655411:ADW655413 AMP655411:ANS655413 AWL655411:AXO655413 BGH655411:BHK655413 BQD655411:BRG655413 BZZ655411:CBC655413 CJV655411:CKY655413 CTR655411:CUU655413 DDN655411:DEQ655413 DNJ655411:DOM655413 DXF655411:DYI655413 EHB655411:EIE655413 EQX655411:ESA655413 FAT655411:FBW655413 FKP655411:FLS655413 FUL655411:FVO655413 GEH655411:GFK655413 GOD655411:GPG655413 GXZ655411:GZC655413 HHV655411:HIY655413 HRR655411:HSU655413 IBN655411:ICQ655413 ILJ655411:IMM655413 IVF655411:IWI655413 JFB655411:JGE655413 JOX655411:JQA655413 JYT655411:JZW655413 KIP655411:KJS655413 KSL655411:KTO655413 LCH655411:LDK655413 LMD655411:LNG655413 LVZ655411:LXC655413 MFV655411:MGY655413 MPR655411:MQU655413 MZN655411:NAQ655413 NJJ655411:NKM655413 NTF655411:NUI655413 ODB655411:OEE655413 OMX655411:OOA655413 OWT655411:OXW655413 PGP655411:PHS655413 PQL655411:PRO655413 QAH655411:QBK655413 QKD655411:QLG655413 QTZ655411:QVC655413 RDV655411:REY655413 RNR655411:ROU655413 RXN655411:RYQ655413 SHJ655411:SIM655413 SRF655411:SSI655413 TBB655411:TCE655413 TKX655411:TMA655413 TUT655411:TVW655413 UEP655411:UFS655413 UOL655411:UPO655413 UYH655411:UZK655413 VID655411:VJG655413 VRZ655411:VTC655413 WBV655411:WCY655413 WLR655411:WMU655413 WVN655411:WWQ655413 D720947:AQ720949 JB720947:KE720949 SX720947:UA720949 ACT720947:ADW720949 AMP720947:ANS720949 AWL720947:AXO720949 BGH720947:BHK720949 BQD720947:BRG720949 BZZ720947:CBC720949 CJV720947:CKY720949 CTR720947:CUU720949 DDN720947:DEQ720949 DNJ720947:DOM720949 DXF720947:DYI720949 EHB720947:EIE720949 EQX720947:ESA720949 FAT720947:FBW720949 FKP720947:FLS720949 FUL720947:FVO720949 GEH720947:GFK720949 GOD720947:GPG720949 GXZ720947:GZC720949 HHV720947:HIY720949 HRR720947:HSU720949 IBN720947:ICQ720949 ILJ720947:IMM720949 IVF720947:IWI720949 JFB720947:JGE720949 JOX720947:JQA720949 JYT720947:JZW720949 KIP720947:KJS720949 KSL720947:KTO720949 LCH720947:LDK720949 LMD720947:LNG720949 LVZ720947:LXC720949 MFV720947:MGY720949 MPR720947:MQU720949 MZN720947:NAQ720949 NJJ720947:NKM720949 NTF720947:NUI720949 ODB720947:OEE720949 OMX720947:OOA720949 OWT720947:OXW720949 PGP720947:PHS720949 PQL720947:PRO720949 QAH720947:QBK720949 QKD720947:QLG720949 QTZ720947:QVC720949 RDV720947:REY720949 RNR720947:ROU720949 RXN720947:RYQ720949 SHJ720947:SIM720949 SRF720947:SSI720949 TBB720947:TCE720949 TKX720947:TMA720949 TUT720947:TVW720949 UEP720947:UFS720949 UOL720947:UPO720949 UYH720947:UZK720949 VID720947:VJG720949 VRZ720947:VTC720949 WBV720947:WCY720949 WLR720947:WMU720949 WVN720947:WWQ720949 D786483:AQ786485 JB786483:KE786485 SX786483:UA786485 ACT786483:ADW786485 AMP786483:ANS786485 AWL786483:AXO786485 BGH786483:BHK786485 BQD786483:BRG786485 BZZ786483:CBC786485 CJV786483:CKY786485 CTR786483:CUU786485 DDN786483:DEQ786485 DNJ786483:DOM786485 DXF786483:DYI786485 EHB786483:EIE786485 EQX786483:ESA786485 FAT786483:FBW786485 FKP786483:FLS786485 FUL786483:FVO786485 GEH786483:GFK786485 GOD786483:GPG786485 GXZ786483:GZC786485 HHV786483:HIY786485 HRR786483:HSU786485 IBN786483:ICQ786485 ILJ786483:IMM786485 IVF786483:IWI786485 JFB786483:JGE786485 JOX786483:JQA786485 JYT786483:JZW786485 KIP786483:KJS786485 KSL786483:KTO786485 LCH786483:LDK786485 LMD786483:LNG786485 LVZ786483:LXC786485 MFV786483:MGY786485 MPR786483:MQU786485 MZN786483:NAQ786485 NJJ786483:NKM786485 NTF786483:NUI786485 ODB786483:OEE786485 OMX786483:OOA786485 OWT786483:OXW786485 PGP786483:PHS786485 PQL786483:PRO786485 QAH786483:QBK786485 QKD786483:QLG786485 QTZ786483:QVC786485 RDV786483:REY786485 RNR786483:ROU786485 RXN786483:RYQ786485 SHJ786483:SIM786485 SRF786483:SSI786485 TBB786483:TCE786485 TKX786483:TMA786485 TUT786483:TVW786485 UEP786483:UFS786485 UOL786483:UPO786485 UYH786483:UZK786485 VID786483:VJG786485 VRZ786483:VTC786485 WBV786483:WCY786485 WLR786483:WMU786485 WVN786483:WWQ786485 D852019:AQ852021 JB852019:KE852021 SX852019:UA852021 ACT852019:ADW852021 AMP852019:ANS852021 AWL852019:AXO852021 BGH852019:BHK852021 BQD852019:BRG852021 BZZ852019:CBC852021 CJV852019:CKY852021 CTR852019:CUU852021 DDN852019:DEQ852021 DNJ852019:DOM852021 DXF852019:DYI852021 EHB852019:EIE852021 EQX852019:ESA852021 FAT852019:FBW852021 FKP852019:FLS852021 FUL852019:FVO852021 GEH852019:GFK852021 GOD852019:GPG852021 GXZ852019:GZC852021 HHV852019:HIY852021 HRR852019:HSU852021 IBN852019:ICQ852021 ILJ852019:IMM852021 IVF852019:IWI852021 JFB852019:JGE852021 JOX852019:JQA852021 JYT852019:JZW852021 KIP852019:KJS852021 KSL852019:KTO852021 LCH852019:LDK852021 LMD852019:LNG852021 LVZ852019:LXC852021 MFV852019:MGY852021 MPR852019:MQU852021 MZN852019:NAQ852021 NJJ852019:NKM852021 NTF852019:NUI852021 ODB852019:OEE852021 OMX852019:OOA852021 OWT852019:OXW852021 PGP852019:PHS852021 PQL852019:PRO852021 QAH852019:QBK852021 QKD852019:QLG852021 QTZ852019:QVC852021 RDV852019:REY852021 RNR852019:ROU852021 RXN852019:RYQ852021 SHJ852019:SIM852021 SRF852019:SSI852021 TBB852019:TCE852021 TKX852019:TMA852021 TUT852019:TVW852021 UEP852019:UFS852021 UOL852019:UPO852021 UYH852019:UZK852021 VID852019:VJG852021 VRZ852019:VTC852021 WBV852019:WCY852021 WLR852019:WMU852021 WVN852019:WWQ852021 D917555:AQ917557 JB917555:KE917557 SX917555:UA917557 ACT917555:ADW917557 AMP917555:ANS917557 AWL917555:AXO917557 BGH917555:BHK917557 BQD917555:BRG917557 BZZ917555:CBC917557 CJV917555:CKY917557 CTR917555:CUU917557 DDN917555:DEQ917557 DNJ917555:DOM917557 DXF917555:DYI917557 EHB917555:EIE917557 EQX917555:ESA917557 FAT917555:FBW917557 FKP917555:FLS917557 FUL917555:FVO917557 GEH917555:GFK917557 GOD917555:GPG917557 GXZ917555:GZC917557 HHV917555:HIY917557 HRR917555:HSU917557 IBN917555:ICQ917557 ILJ917555:IMM917557 IVF917555:IWI917557 JFB917555:JGE917557 JOX917555:JQA917557 JYT917555:JZW917557 KIP917555:KJS917557 KSL917555:KTO917557 LCH917555:LDK917557 LMD917555:LNG917557 LVZ917555:LXC917557 MFV917555:MGY917557 MPR917555:MQU917557 MZN917555:NAQ917557 NJJ917555:NKM917557 NTF917555:NUI917557 ODB917555:OEE917557 OMX917555:OOA917557 OWT917555:OXW917557 PGP917555:PHS917557 PQL917555:PRO917557 QAH917555:QBK917557 QKD917555:QLG917557 QTZ917555:QVC917557 RDV917555:REY917557 RNR917555:ROU917557 RXN917555:RYQ917557 SHJ917555:SIM917557 SRF917555:SSI917557 TBB917555:TCE917557 TKX917555:TMA917557 TUT917555:TVW917557 UEP917555:UFS917557 UOL917555:UPO917557 UYH917555:UZK917557 VID917555:VJG917557 VRZ917555:VTC917557 WBV917555:WCY917557 WLR917555:WMU917557 WVN917555:WWQ917557 D983091:AQ983093 JB983091:KE983093 SX983091:UA983093 ACT983091:ADW983093 AMP983091:ANS983093 AWL983091:AXO983093 BGH983091:BHK983093 BQD983091:BRG983093 BZZ983091:CBC983093 CJV983091:CKY983093 CTR983091:CUU983093 DDN983091:DEQ983093 DNJ983091:DOM983093 DXF983091:DYI983093 EHB983091:EIE983093 EQX983091:ESA983093 FAT983091:FBW983093 FKP983091:FLS983093 FUL983091:FVO983093 GEH983091:GFK983093 GOD983091:GPG983093 GXZ983091:GZC983093 HHV983091:HIY983093 HRR983091:HSU983093 IBN983091:ICQ983093 ILJ983091:IMM983093 IVF983091:IWI983093 JFB983091:JGE983093 JOX983091:JQA983093 JYT983091:JZW983093 KIP983091:KJS983093 KSL983091:KTO983093 LCH983091:LDK983093 LMD983091:LNG983093 LVZ983091:LXC983093 MFV983091:MGY983093 MPR983091:MQU983093 MZN983091:NAQ983093 NJJ983091:NKM983093 NTF983091:NUI983093 ODB983091:OEE983093 OMX983091:OOA983093 OWT983091:OXW983093 PGP983091:PHS983093 PQL983091:PRO983093 QAH983091:QBK983093 QKD983091:QLG983093 QTZ983091:QVC983093 RDV983091:REY983093 RNR983091:ROU983093 RXN983091:RYQ983093 SHJ983091:SIM983093 SRF983091:SSI983093 TBB983091:TCE983093 TKX983091:TMA983093 TUT983091:TVW983093 UEP983091:UFS983093 UOL983091:UPO983093 UYH983091:UZK983093 VID983091:VJG983093 VRZ983091:VTC983093 WBV983091:WCY983093 WLR983091:WMU983093 WVN983091:WWQ983093 VRZ114:VTC118 JB104:KE104 SX104:UA104 ACT104:ADW104 AMP104:ANS104 AWL104:AXO104 BGH104:BHK104 BQD104:BRG104 BZZ104:CBC104 CJV104:CKY104 CTR104:CUU104 DDN104:DEQ104 DNJ104:DOM104 DXF104:DYI104 EHB104:EIE104 EQX104:ESA104 FAT104:FBW104 FKP104:FLS104 FUL104:FVO104 GEH104:GFK104 GOD104:GPG104 GXZ104:GZC104 HHV104:HIY104 HRR104:HSU104 IBN104:ICQ104 ILJ104:IMM104 IVF104:IWI104 JFB104:JGE104 JOX104:JQA104 JYT104:JZW104 KIP104:KJS104 KSL104:KTO104 LCH104:LDK104 LMD104:LNG104 LVZ104:LXC104 MFV104:MGY104 MPR104:MQU104 MZN104:NAQ104 NJJ104:NKM104 NTF104:NUI104 ODB104:OEE104 OMX104:OOA104 OWT104:OXW104 PGP104:PHS104 PQL104:PRO104 QAH104:QBK104 QKD104:QLG104 QTZ104:QVC104 RDV104:REY104 RNR104:ROU104 RXN104:RYQ104 SHJ104:SIM104 SRF104:SSI104 TBB104:TCE104 TKX104:TMA104 TUT104:TVW104 UEP104:UFS104 UOL104:UPO104 UYH104:UZK104 VID104:VJG104 VRZ104:VTC104 WBV104:WCY104 WLR104:WMU104 WVN104:WWQ104 D65593:AQ65593 JB65593:KE65593 SX65593:UA65593 ACT65593:ADW65593 AMP65593:ANS65593 AWL65593:AXO65593 BGH65593:BHK65593 BQD65593:BRG65593 BZZ65593:CBC65593 CJV65593:CKY65593 CTR65593:CUU65593 DDN65593:DEQ65593 DNJ65593:DOM65593 DXF65593:DYI65593 EHB65593:EIE65593 EQX65593:ESA65593 FAT65593:FBW65593 FKP65593:FLS65593 FUL65593:FVO65593 GEH65593:GFK65593 GOD65593:GPG65593 GXZ65593:GZC65593 HHV65593:HIY65593 HRR65593:HSU65593 IBN65593:ICQ65593 ILJ65593:IMM65593 IVF65593:IWI65593 JFB65593:JGE65593 JOX65593:JQA65593 JYT65593:JZW65593 KIP65593:KJS65593 KSL65593:KTO65593 LCH65593:LDK65593 LMD65593:LNG65593 LVZ65593:LXC65593 MFV65593:MGY65593 MPR65593:MQU65593 MZN65593:NAQ65593 NJJ65593:NKM65593 NTF65593:NUI65593 ODB65593:OEE65593 OMX65593:OOA65593 OWT65593:OXW65593 PGP65593:PHS65593 PQL65593:PRO65593 QAH65593:QBK65593 QKD65593:QLG65593 QTZ65593:QVC65593 RDV65593:REY65593 RNR65593:ROU65593 RXN65593:RYQ65593 SHJ65593:SIM65593 SRF65593:SSI65593 TBB65593:TCE65593 TKX65593:TMA65593 TUT65593:TVW65593 UEP65593:UFS65593 UOL65593:UPO65593 UYH65593:UZK65593 VID65593:VJG65593 VRZ65593:VTC65593 WBV65593:WCY65593 WLR65593:WMU65593 WVN65593:WWQ65593 D131129:AQ131129 JB131129:KE131129 SX131129:UA131129 ACT131129:ADW131129 AMP131129:ANS131129 AWL131129:AXO131129 BGH131129:BHK131129 BQD131129:BRG131129 BZZ131129:CBC131129 CJV131129:CKY131129 CTR131129:CUU131129 DDN131129:DEQ131129 DNJ131129:DOM131129 DXF131129:DYI131129 EHB131129:EIE131129 EQX131129:ESA131129 FAT131129:FBW131129 FKP131129:FLS131129 FUL131129:FVO131129 GEH131129:GFK131129 GOD131129:GPG131129 GXZ131129:GZC131129 HHV131129:HIY131129 HRR131129:HSU131129 IBN131129:ICQ131129 ILJ131129:IMM131129 IVF131129:IWI131129 JFB131129:JGE131129 JOX131129:JQA131129 JYT131129:JZW131129 KIP131129:KJS131129 KSL131129:KTO131129 LCH131129:LDK131129 LMD131129:LNG131129 LVZ131129:LXC131129 MFV131129:MGY131129 MPR131129:MQU131129 MZN131129:NAQ131129 NJJ131129:NKM131129 NTF131129:NUI131129 ODB131129:OEE131129 OMX131129:OOA131129 OWT131129:OXW131129 PGP131129:PHS131129 PQL131129:PRO131129 QAH131129:QBK131129 QKD131129:QLG131129 QTZ131129:QVC131129 RDV131129:REY131129 RNR131129:ROU131129 RXN131129:RYQ131129 SHJ131129:SIM131129 SRF131129:SSI131129 TBB131129:TCE131129 TKX131129:TMA131129 TUT131129:TVW131129 UEP131129:UFS131129 UOL131129:UPO131129 UYH131129:UZK131129 VID131129:VJG131129 VRZ131129:VTC131129 WBV131129:WCY131129 WLR131129:WMU131129 WVN131129:WWQ131129 D196665:AQ196665 JB196665:KE196665 SX196665:UA196665 ACT196665:ADW196665 AMP196665:ANS196665 AWL196665:AXO196665 BGH196665:BHK196665 BQD196665:BRG196665 BZZ196665:CBC196665 CJV196665:CKY196665 CTR196665:CUU196665 DDN196665:DEQ196665 DNJ196665:DOM196665 DXF196665:DYI196665 EHB196665:EIE196665 EQX196665:ESA196665 FAT196665:FBW196665 FKP196665:FLS196665 FUL196665:FVO196665 GEH196665:GFK196665 GOD196665:GPG196665 GXZ196665:GZC196665 HHV196665:HIY196665 HRR196665:HSU196665 IBN196665:ICQ196665 ILJ196665:IMM196665 IVF196665:IWI196665 JFB196665:JGE196665 JOX196665:JQA196665 JYT196665:JZW196665 KIP196665:KJS196665 KSL196665:KTO196665 LCH196665:LDK196665 LMD196665:LNG196665 LVZ196665:LXC196665 MFV196665:MGY196665 MPR196665:MQU196665 MZN196665:NAQ196665 NJJ196665:NKM196665 NTF196665:NUI196665 ODB196665:OEE196665 OMX196665:OOA196665 OWT196665:OXW196665 PGP196665:PHS196665 PQL196665:PRO196665 QAH196665:QBK196665 QKD196665:QLG196665 QTZ196665:QVC196665 RDV196665:REY196665 RNR196665:ROU196665 RXN196665:RYQ196665 SHJ196665:SIM196665 SRF196665:SSI196665 TBB196665:TCE196665 TKX196665:TMA196665 TUT196665:TVW196665 UEP196665:UFS196665 UOL196665:UPO196665 UYH196665:UZK196665 VID196665:VJG196665 VRZ196665:VTC196665 WBV196665:WCY196665 WLR196665:WMU196665 WVN196665:WWQ196665 D262201:AQ262201 JB262201:KE262201 SX262201:UA262201 ACT262201:ADW262201 AMP262201:ANS262201 AWL262201:AXO262201 BGH262201:BHK262201 BQD262201:BRG262201 BZZ262201:CBC262201 CJV262201:CKY262201 CTR262201:CUU262201 DDN262201:DEQ262201 DNJ262201:DOM262201 DXF262201:DYI262201 EHB262201:EIE262201 EQX262201:ESA262201 FAT262201:FBW262201 FKP262201:FLS262201 FUL262201:FVO262201 GEH262201:GFK262201 GOD262201:GPG262201 GXZ262201:GZC262201 HHV262201:HIY262201 HRR262201:HSU262201 IBN262201:ICQ262201 ILJ262201:IMM262201 IVF262201:IWI262201 JFB262201:JGE262201 JOX262201:JQA262201 JYT262201:JZW262201 KIP262201:KJS262201 KSL262201:KTO262201 LCH262201:LDK262201 LMD262201:LNG262201 LVZ262201:LXC262201 MFV262201:MGY262201 MPR262201:MQU262201 MZN262201:NAQ262201 NJJ262201:NKM262201 NTF262201:NUI262201 ODB262201:OEE262201 OMX262201:OOA262201 OWT262201:OXW262201 PGP262201:PHS262201 PQL262201:PRO262201 QAH262201:QBK262201 QKD262201:QLG262201 QTZ262201:QVC262201 RDV262201:REY262201 RNR262201:ROU262201 RXN262201:RYQ262201 SHJ262201:SIM262201 SRF262201:SSI262201 TBB262201:TCE262201 TKX262201:TMA262201 TUT262201:TVW262201 UEP262201:UFS262201 UOL262201:UPO262201 UYH262201:UZK262201 VID262201:VJG262201 VRZ262201:VTC262201 WBV262201:WCY262201 WLR262201:WMU262201 WVN262201:WWQ262201 D327737:AQ327737 JB327737:KE327737 SX327737:UA327737 ACT327737:ADW327737 AMP327737:ANS327737 AWL327737:AXO327737 BGH327737:BHK327737 BQD327737:BRG327737 BZZ327737:CBC327737 CJV327737:CKY327737 CTR327737:CUU327737 DDN327737:DEQ327737 DNJ327737:DOM327737 DXF327737:DYI327737 EHB327737:EIE327737 EQX327737:ESA327737 FAT327737:FBW327737 FKP327737:FLS327737 FUL327737:FVO327737 GEH327737:GFK327737 GOD327737:GPG327737 GXZ327737:GZC327737 HHV327737:HIY327737 HRR327737:HSU327737 IBN327737:ICQ327737 ILJ327737:IMM327737 IVF327737:IWI327737 JFB327737:JGE327737 JOX327737:JQA327737 JYT327737:JZW327737 KIP327737:KJS327737 KSL327737:KTO327737 LCH327737:LDK327737 LMD327737:LNG327737 LVZ327737:LXC327737 MFV327737:MGY327737 MPR327737:MQU327737 MZN327737:NAQ327737 NJJ327737:NKM327737 NTF327737:NUI327737 ODB327737:OEE327737 OMX327737:OOA327737 OWT327737:OXW327737 PGP327737:PHS327737 PQL327737:PRO327737 QAH327737:QBK327737 QKD327737:QLG327737 QTZ327737:QVC327737 RDV327737:REY327737 RNR327737:ROU327737 RXN327737:RYQ327737 SHJ327737:SIM327737 SRF327737:SSI327737 TBB327737:TCE327737 TKX327737:TMA327737 TUT327737:TVW327737 UEP327737:UFS327737 UOL327737:UPO327737 UYH327737:UZK327737 VID327737:VJG327737 VRZ327737:VTC327737 WBV327737:WCY327737 WLR327737:WMU327737 WVN327737:WWQ327737 D393273:AQ393273 JB393273:KE393273 SX393273:UA393273 ACT393273:ADW393273 AMP393273:ANS393273 AWL393273:AXO393273 BGH393273:BHK393273 BQD393273:BRG393273 BZZ393273:CBC393273 CJV393273:CKY393273 CTR393273:CUU393273 DDN393273:DEQ393273 DNJ393273:DOM393273 DXF393273:DYI393273 EHB393273:EIE393273 EQX393273:ESA393273 FAT393273:FBW393273 FKP393273:FLS393273 FUL393273:FVO393273 GEH393273:GFK393273 GOD393273:GPG393273 GXZ393273:GZC393273 HHV393273:HIY393273 HRR393273:HSU393273 IBN393273:ICQ393273 ILJ393273:IMM393273 IVF393273:IWI393273 JFB393273:JGE393273 JOX393273:JQA393273 JYT393273:JZW393273 KIP393273:KJS393273 KSL393273:KTO393273 LCH393273:LDK393273 LMD393273:LNG393273 LVZ393273:LXC393273 MFV393273:MGY393273 MPR393273:MQU393273 MZN393273:NAQ393273 NJJ393273:NKM393273 NTF393273:NUI393273 ODB393273:OEE393273 OMX393273:OOA393273 OWT393273:OXW393273 PGP393273:PHS393273 PQL393273:PRO393273 QAH393273:QBK393273 QKD393273:QLG393273 QTZ393273:QVC393273 RDV393273:REY393273 RNR393273:ROU393273 RXN393273:RYQ393273 SHJ393273:SIM393273 SRF393273:SSI393273 TBB393273:TCE393273 TKX393273:TMA393273 TUT393273:TVW393273 UEP393273:UFS393273 UOL393273:UPO393273 UYH393273:UZK393273 VID393273:VJG393273 VRZ393273:VTC393273 WBV393273:WCY393273 WLR393273:WMU393273 WVN393273:WWQ393273 D458809:AQ458809 JB458809:KE458809 SX458809:UA458809 ACT458809:ADW458809 AMP458809:ANS458809 AWL458809:AXO458809 BGH458809:BHK458809 BQD458809:BRG458809 BZZ458809:CBC458809 CJV458809:CKY458809 CTR458809:CUU458809 DDN458809:DEQ458809 DNJ458809:DOM458809 DXF458809:DYI458809 EHB458809:EIE458809 EQX458809:ESA458809 FAT458809:FBW458809 FKP458809:FLS458809 FUL458809:FVO458809 GEH458809:GFK458809 GOD458809:GPG458809 GXZ458809:GZC458809 HHV458809:HIY458809 HRR458809:HSU458809 IBN458809:ICQ458809 ILJ458809:IMM458809 IVF458809:IWI458809 JFB458809:JGE458809 JOX458809:JQA458809 JYT458809:JZW458809 KIP458809:KJS458809 KSL458809:KTO458809 LCH458809:LDK458809 LMD458809:LNG458809 LVZ458809:LXC458809 MFV458809:MGY458809 MPR458809:MQU458809 MZN458809:NAQ458809 NJJ458809:NKM458809 NTF458809:NUI458809 ODB458809:OEE458809 OMX458809:OOA458809 OWT458809:OXW458809 PGP458809:PHS458809 PQL458809:PRO458809 QAH458809:QBK458809 QKD458809:QLG458809 QTZ458809:QVC458809 RDV458809:REY458809 RNR458809:ROU458809 RXN458809:RYQ458809 SHJ458809:SIM458809 SRF458809:SSI458809 TBB458809:TCE458809 TKX458809:TMA458809 TUT458809:TVW458809 UEP458809:UFS458809 UOL458809:UPO458809 UYH458809:UZK458809 VID458809:VJG458809 VRZ458809:VTC458809 WBV458809:WCY458809 WLR458809:WMU458809 WVN458809:WWQ458809 D524345:AQ524345 JB524345:KE524345 SX524345:UA524345 ACT524345:ADW524345 AMP524345:ANS524345 AWL524345:AXO524345 BGH524345:BHK524345 BQD524345:BRG524345 BZZ524345:CBC524345 CJV524345:CKY524345 CTR524345:CUU524345 DDN524345:DEQ524345 DNJ524345:DOM524345 DXF524345:DYI524345 EHB524345:EIE524345 EQX524345:ESA524345 FAT524345:FBW524345 FKP524345:FLS524345 FUL524345:FVO524345 GEH524345:GFK524345 GOD524345:GPG524345 GXZ524345:GZC524345 HHV524345:HIY524345 HRR524345:HSU524345 IBN524345:ICQ524345 ILJ524345:IMM524345 IVF524345:IWI524345 JFB524345:JGE524345 JOX524345:JQA524345 JYT524345:JZW524345 KIP524345:KJS524345 KSL524345:KTO524345 LCH524345:LDK524345 LMD524345:LNG524345 LVZ524345:LXC524345 MFV524345:MGY524345 MPR524345:MQU524345 MZN524345:NAQ524345 NJJ524345:NKM524345 NTF524345:NUI524345 ODB524345:OEE524345 OMX524345:OOA524345 OWT524345:OXW524345 PGP524345:PHS524345 PQL524345:PRO524345 QAH524345:QBK524345 QKD524345:QLG524345 QTZ524345:QVC524345 RDV524345:REY524345 RNR524345:ROU524345 RXN524345:RYQ524345 SHJ524345:SIM524345 SRF524345:SSI524345 TBB524345:TCE524345 TKX524345:TMA524345 TUT524345:TVW524345 UEP524345:UFS524345 UOL524345:UPO524345 UYH524345:UZK524345 VID524345:VJG524345 VRZ524345:VTC524345 WBV524345:WCY524345 WLR524345:WMU524345 WVN524345:WWQ524345 D589881:AQ589881 JB589881:KE589881 SX589881:UA589881 ACT589881:ADW589881 AMP589881:ANS589881 AWL589881:AXO589881 BGH589881:BHK589881 BQD589881:BRG589881 BZZ589881:CBC589881 CJV589881:CKY589881 CTR589881:CUU589881 DDN589881:DEQ589881 DNJ589881:DOM589881 DXF589881:DYI589881 EHB589881:EIE589881 EQX589881:ESA589881 FAT589881:FBW589881 FKP589881:FLS589881 FUL589881:FVO589881 GEH589881:GFK589881 GOD589881:GPG589881 GXZ589881:GZC589881 HHV589881:HIY589881 HRR589881:HSU589881 IBN589881:ICQ589881 ILJ589881:IMM589881 IVF589881:IWI589881 JFB589881:JGE589881 JOX589881:JQA589881 JYT589881:JZW589881 KIP589881:KJS589881 KSL589881:KTO589881 LCH589881:LDK589881 LMD589881:LNG589881 LVZ589881:LXC589881 MFV589881:MGY589881 MPR589881:MQU589881 MZN589881:NAQ589881 NJJ589881:NKM589881 NTF589881:NUI589881 ODB589881:OEE589881 OMX589881:OOA589881 OWT589881:OXW589881 PGP589881:PHS589881 PQL589881:PRO589881 QAH589881:QBK589881 QKD589881:QLG589881 QTZ589881:QVC589881 RDV589881:REY589881 RNR589881:ROU589881 RXN589881:RYQ589881 SHJ589881:SIM589881 SRF589881:SSI589881 TBB589881:TCE589881 TKX589881:TMA589881 TUT589881:TVW589881 UEP589881:UFS589881 UOL589881:UPO589881 UYH589881:UZK589881 VID589881:VJG589881 VRZ589881:VTC589881 WBV589881:WCY589881 WLR589881:WMU589881 WVN589881:WWQ589881 D655417:AQ655417 JB655417:KE655417 SX655417:UA655417 ACT655417:ADW655417 AMP655417:ANS655417 AWL655417:AXO655417 BGH655417:BHK655417 BQD655417:BRG655417 BZZ655417:CBC655417 CJV655417:CKY655417 CTR655417:CUU655417 DDN655417:DEQ655417 DNJ655417:DOM655417 DXF655417:DYI655417 EHB655417:EIE655417 EQX655417:ESA655417 FAT655417:FBW655417 FKP655417:FLS655417 FUL655417:FVO655417 GEH655417:GFK655417 GOD655417:GPG655417 GXZ655417:GZC655417 HHV655417:HIY655417 HRR655417:HSU655417 IBN655417:ICQ655417 ILJ655417:IMM655417 IVF655417:IWI655417 JFB655417:JGE655417 JOX655417:JQA655417 JYT655417:JZW655417 KIP655417:KJS655417 KSL655417:KTO655417 LCH655417:LDK655417 LMD655417:LNG655417 LVZ655417:LXC655417 MFV655417:MGY655417 MPR655417:MQU655417 MZN655417:NAQ655417 NJJ655417:NKM655417 NTF655417:NUI655417 ODB655417:OEE655417 OMX655417:OOA655417 OWT655417:OXW655417 PGP655417:PHS655417 PQL655417:PRO655417 QAH655417:QBK655417 QKD655417:QLG655417 QTZ655417:QVC655417 RDV655417:REY655417 RNR655417:ROU655417 RXN655417:RYQ655417 SHJ655417:SIM655417 SRF655417:SSI655417 TBB655417:TCE655417 TKX655417:TMA655417 TUT655417:TVW655417 UEP655417:UFS655417 UOL655417:UPO655417 UYH655417:UZK655417 VID655417:VJG655417 VRZ655417:VTC655417 WBV655417:WCY655417 WLR655417:WMU655417 WVN655417:WWQ655417 D720953:AQ720953 JB720953:KE720953 SX720953:UA720953 ACT720953:ADW720953 AMP720953:ANS720953 AWL720953:AXO720953 BGH720953:BHK720953 BQD720953:BRG720953 BZZ720953:CBC720953 CJV720953:CKY720953 CTR720953:CUU720953 DDN720953:DEQ720953 DNJ720953:DOM720953 DXF720953:DYI720953 EHB720953:EIE720953 EQX720953:ESA720953 FAT720953:FBW720953 FKP720953:FLS720953 FUL720953:FVO720953 GEH720953:GFK720953 GOD720953:GPG720953 GXZ720953:GZC720953 HHV720953:HIY720953 HRR720953:HSU720953 IBN720953:ICQ720953 ILJ720953:IMM720953 IVF720953:IWI720953 JFB720953:JGE720953 JOX720953:JQA720953 JYT720953:JZW720953 KIP720953:KJS720953 KSL720953:KTO720953 LCH720953:LDK720953 LMD720953:LNG720953 LVZ720953:LXC720953 MFV720953:MGY720953 MPR720953:MQU720953 MZN720953:NAQ720953 NJJ720953:NKM720953 NTF720953:NUI720953 ODB720953:OEE720953 OMX720953:OOA720953 OWT720953:OXW720953 PGP720953:PHS720953 PQL720953:PRO720953 QAH720953:QBK720953 QKD720953:QLG720953 QTZ720953:QVC720953 RDV720953:REY720953 RNR720953:ROU720953 RXN720953:RYQ720953 SHJ720953:SIM720953 SRF720953:SSI720953 TBB720953:TCE720953 TKX720953:TMA720953 TUT720953:TVW720953 UEP720953:UFS720953 UOL720953:UPO720953 UYH720953:UZK720953 VID720953:VJG720953 VRZ720953:VTC720953 WBV720953:WCY720953 WLR720953:WMU720953 WVN720953:WWQ720953 D786489:AQ786489 JB786489:KE786489 SX786489:UA786489 ACT786489:ADW786489 AMP786489:ANS786489 AWL786489:AXO786489 BGH786489:BHK786489 BQD786489:BRG786489 BZZ786489:CBC786489 CJV786489:CKY786489 CTR786489:CUU786489 DDN786489:DEQ786489 DNJ786489:DOM786489 DXF786489:DYI786489 EHB786489:EIE786489 EQX786489:ESA786489 FAT786489:FBW786489 FKP786489:FLS786489 FUL786489:FVO786489 GEH786489:GFK786489 GOD786489:GPG786489 GXZ786489:GZC786489 HHV786489:HIY786489 HRR786489:HSU786489 IBN786489:ICQ786489 ILJ786489:IMM786489 IVF786489:IWI786489 JFB786489:JGE786489 JOX786489:JQA786489 JYT786489:JZW786489 KIP786489:KJS786489 KSL786489:KTO786489 LCH786489:LDK786489 LMD786489:LNG786489 LVZ786489:LXC786489 MFV786489:MGY786489 MPR786489:MQU786489 MZN786489:NAQ786489 NJJ786489:NKM786489 NTF786489:NUI786489 ODB786489:OEE786489 OMX786489:OOA786489 OWT786489:OXW786489 PGP786489:PHS786489 PQL786489:PRO786489 QAH786489:QBK786489 QKD786489:QLG786489 QTZ786489:QVC786489 RDV786489:REY786489 RNR786489:ROU786489 RXN786489:RYQ786489 SHJ786489:SIM786489 SRF786489:SSI786489 TBB786489:TCE786489 TKX786489:TMA786489 TUT786489:TVW786489 UEP786489:UFS786489 UOL786489:UPO786489 UYH786489:UZK786489 VID786489:VJG786489 VRZ786489:VTC786489 WBV786489:WCY786489 WLR786489:WMU786489 WVN786489:WWQ786489 D852025:AQ852025 JB852025:KE852025 SX852025:UA852025 ACT852025:ADW852025 AMP852025:ANS852025 AWL852025:AXO852025 BGH852025:BHK852025 BQD852025:BRG852025 BZZ852025:CBC852025 CJV852025:CKY852025 CTR852025:CUU852025 DDN852025:DEQ852025 DNJ852025:DOM852025 DXF852025:DYI852025 EHB852025:EIE852025 EQX852025:ESA852025 FAT852025:FBW852025 FKP852025:FLS852025 FUL852025:FVO852025 GEH852025:GFK852025 GOD852025:GPG852025 GXZ852025:GZC852025 HHV852025:HIY852025 HRR852025:HSU852025 IBN852025:ICQ852025 ILJ852025:IMM852025 IVF852025:IWI852025 JFB852025:JGE852025 JOX852025:JQA852025 JYT852025:JZW852025 KIP852025:KJS852025 KSL852025:KTO852025 LCH852025:LDK852025 LMD852025:LNG852025 LVZ852025:LXC852025 MFV852025:MGY852025 MPR852025:MQU852025 MZN852025:NAQ852025 NJJ852025:NKM852025 NTF852025:NUI852025 ODB852025:OEE852025 OMX852025:OOA852025 OWT852025:OXW852025 PGP852025:PHS852025 PQL852025:PRO852025 QAH852025:QBK852025 QKD852025:QLG852025 QTZ852025:QVC852025 RDV852025:REY852025 RNR852025:ROU852025 RXN852025:RYQ852025 SHJ852025:SIM852025 SRF852025:SSI852025 TBB852025:TCE852025 TKX852025:TMA852025 TUT852025:TVW852025 UEP852025:UFS852025 UOL852025:UPO852025 UYH852025:UZK852025 VID852025:VJG852025 VRZ852025:VTC852025 WBV852025:WCY852025 WLR852025:WMU852025 WVN852025:WWQ852025 D917561:AQ917561 JB917561:KE917561 SX917561:UA917561 ACT917561:ADW917561 AMP917561:ANS917561 AWL917561:AXO917561 BGH917561:BHK917561 BQD917561:BRG917561 BZZ917561:CBC917561 CJV917561:CKY917561 CTR917561:CUU917561 DDN917561:DEQ917561 DNJ917561:DOM917561 DXF917561:DYI917561 EHB917561:EIE917561 EQX917561:ESA917561 FAT917561:FBW917561 FKP917561:FLS917561 FUL917561:FVO917561 GEH917561:GFK917561 GOD917561:GPG917561 GXZ917561:GZC917561 HHV917561:HIY917561 HRR917561:HSU917561 IBN917561:ICQ917561 ILJ917561:IMM917561 IVF917561:IWI917561 JFB917561:JGE917561 JOX917561:JQA917561 JYT917561:JZW917561 KIP917561:KJS917561 KSL917561:KTO917561 LCH917561:LDK917561 LMD917561:LNG917561 LVZ917561:LXC917561 MFV917561:MGY917561 MPR917561:MQU917561 MZN917561:NAQ917561 NJJ917561:NKM917561 NTF917561:NUI917561 ODB917561:OEE917561 OMX917561:OOA917561 OWT917561:OXW917561 PGP917561:PHS917561 PQL917561:PRO917561 QAH917561:QBK917561 QKD917561:QLG917561 QTZ917561:QVC917561 RDV917561:REY917561 RNR917561:ROU917561 RXN917561:RYQ917561 SHJ917561:SIM917561 SRF917561:SSI917561 TBB917561:TCE917561 TKX917561:TMA917561 TUT917561:TVW917561 UEP917561:UFS917561 UOL917561:UPO917561 UYH917561:UZK917561 VID917561:VJG917561 VRZ917561:VTC917561 WBV917561:WCY917561 WLR917561:WMU917561 WVN917561:WWQ917561 D983097:AQ983097 JB983097:KE983097 SX983097:UA983097 ACT983097:ADW983097 AMP983097:ANS983097 AWL983097:AXO983097 BGH983097:BHK983097 BQD983097:BRG983097 BZZ983097:CBC983097 CJV983097:CKY983097 CTR983097:CUU983097 DDN983097:DEQ983097 DNJ983097:DOM983097 DXF983097:DYI983097 EHB983097:EIE983097 EQX983097:ESA983097 FAT983097:FBW983097 FKP983097:FLS983097 FUL983097:FVO983097 GEH983097:GFK983097 GOD983097:GPG983097 GXZ983097:GZC983097 HHV983097:HIY983097 HRR983097:HSU983097 IBN983097:ICQ983097 ILJ983097:IMM983097 IVF983097:IWI983097 JFB983097:JGE983097 JOX983097:JQA983097 JYT983097:JZW983097 KIP983097:KJS983097 KSL983097:KTO983097 LCH983097:LDK983097 LMD983097:LNG983097 LVZ983097:LXC983097 MFV983097:MGY983097 MPR983097:MQU983097 MZN983097:NAQ983097 NJJ983097:NKM983097 NTF983097:NUI983097 ODB983097:OEE983097 OMX983097:OOA983097 OWT983097:OXW983097 PGP983097:PHS983097 PQL983097:PRO983097 QAH983097:QBK983097 QKD983097:QLG983097 QTZ983097:QVC983097 RDV983097:REY983097 RNR983097:ROU983097 RXN983097:RYQ983097 SHJ983097:SIM983097 SRF983097:SSI983097 TBB983097:TCE983097 TKX983097:TMA983097 TUT983097:TVW983097 UEP983097:UFS983097 UOL983097:UPO983097 UYH983097:UZK983097 VID983097:VJG983097 VRZ983097:VTC983097 WBV983097:WCY983097 WLR983097:WMU983097 WVN983097:WWQ983097 VID114:VJG118 D65601:AQ65601 JB65601:KE65601 SX65601:UA65601 ACT65601:ADW65601 AMP65601:ANS65601 AWL65601:AXO65601 BGH65601:BHK65601 BQD65601:BRG65601 BZZ65601:CBC65601 CJV65601:CKY65601 CTR65601:CUU65601 DDN65601:DEQ65601 DNJ65601:DOM65601 DXF65601:DYI65601 EHB65601:EIE65601 EQX65601:ESA65601 FAT65601:FBW65601 FKP65601:FLS65601 FUL65601:FVO65601 GEH65601:GFK65601 GOD65601:GPG65601 GXZ65601:GZC65601 HHV65601:HIY65601 HRR65601:HSU65601 IBN65601:ICQ65601 ILJ65601:IMM65601 IVF65601:IWI65601 JFB65601:JGE65601 JOX65601:JQA65601 JYT65601:JZW65601 KIP65601:KJS65601 KSL65601:KTO65601 LCH65601:LDK65601 LMD65601:LNG65601 LVZ65601:LXC65601 MFV65601:MGY65601 MPR65601:MQU65601 MZN65601:NAQ65601 NJJ65601:NKM65601 NTF65601:NUI65601 ODB65601:OEE65601 OMX65601:OOA65601 OWT65601:OXW65601 PGP65601:PHS65601 PQL65601:PRO65601 QAH65601:QBK65601 QKD65601:QLG65601 QTZ65601:QVC65601 RDV65601:REY65601 RNR65601:ROU65601 RXN65601:RYQ65601 SHJ65601:SIM65601 SRF65601:SSI65601 TBB65601:TCE65601 TKX65601:TMA65601 TUT65601:TVW65601 UEP65601:UFS65601 UOL65601:UPO65601 UYH65601:UZK65601 VID65601:VJG65601 VRZ65601:VTC65601 WBV65601:WCY65601 WLR65601:WMU65601 WVN65601:WWQ65601 D131137:AQ131137 JB131137:KE131137 SX131137:UA131137 ACT131137:ADW131137 AMP131137:ANS131137 AWL131137:AXO131137 BGH131137:BHK131137 BQD131137:BRG131137 BZZ131137:CBC131137 CJV131137:CKY131137 CTR131137:CUU131137 DDN131137:DEQ131137 DNJ131137:DOM131137 DXF131137:DYI131137 EHB131137:EIE131137 EQX131137:ESA131137 FAT131137:FBW131137 FKP131137:FLS131137 FUL131137:FVO131137 GEH131137:GFK131137 GOD131137:GPG131137 GXZ131137:GZC131137 HHV131137:HIY131137 HRR131137:HSU131137 IBN131137:ICQ131137 ILJ131137:IMM131137 IVF131137:IWI131137 JFB131137:JGE131137 JOX131137:JQA131137 JYT131137:JZW131137 KIP131137:KJS131137 KSL131137:KTO131137 LCH131137:LDK131137 LMD131137:LNG131137 LVZ131137:LXC131137 MFV131137:MGY131137 MPR131137:MQU131137 MZN131137:NAQ131137 NJJ131137:NKM131137 NTF131137:NUI131137 ODB131137:OEE131137 OMX131137:OOA131137 OWT131137:OXW131137 PGP131137:PHS131137 PQL131137:PRO131137 QAH131137:QBK131137 QKD131137:QLG131137 QTZ131137:QVC131137 RDV131137:REY131137 RNR131137:ROU131137 RXN131137:RYQ131137 SHJ131137:SIM131137 SRF131137:SSI131137 TBB131137:TCE131137 TKX131137:TMA131137 TUT131137:TVW131137 UEP131137:UFS131137 UOL131137:UPO131137 UYH131137:UZK131137 VID131137:VJG131137 VRZ131137:VTC131137 WBV131137:WCY131137 WLR131137:WMU131137 WVN131137:WWQ131137 D196673:AQ196673 JB196673:KE196673 SX196673:UA196673 ACT196673:ADW196673 AMP196673:ANS196673 AWL196673:AXO196673 BGH196673:BHK196673 BQD196673:BRG196673 BZZ196673:CBC196673 CJV196673:CKY196673 CTR196673:CUU196673 DDN196673:DEQ196673 DNJ196673:DOM196673 DXF196673:DYI196673 EHB196673:EIE196673 EQX196673:ESA196673 FAT196673:FBW196673 FKP196673:FLS196673 FUL196673:FVO196673 GEH196673:GFK196673 GOD196673:GPG196673 GXZ196673:GZC196673 HHV196673:HIY196673 HRR196673:HSU196673 IBN196673:ICQ196673 ILJ196673:IMM196673 IVF196673:IWI196673 JFB196673:JGE196673 JOX196673:JQA196673 JYT196673:JZW196673 KIP196673:KJS196673 KSL196673:KTO196673 LCH196673:LDK196673 LMD196673:LNG196673 LVZ196673:LXC196673 MFV196673:MGY196673 MPR196673:MQU196673 MZN196673:NAQ196673 NJJ196673:NKM196673 NTF196673:NUI196673 ODB196673:OEE196673 OMX196673:OOA196673 OWT196673:OXW196673 PGP196673:PHS196673 PQL196673:PRO196673 QAH196673:QBK196673 QKD196673:QLG196673 QTZ196673:QVC196673 RDV196673:REY196673 RNR196673:ROU196673 RXN196673:RYQ196673 SHJ196673:SIM196673 SRF196673:SSI196673 TBB196673:TCE196673 TKX196673:TMA196673 TUT196673:TVW196673 UEP196673:UFS196673 UOL196673:UPO196673 UYH196673:UZK196673 VID196673:VJG196673 VRZ196673:VTC196673 WBV196673:WCY196673 WLR196673:WMU196673 WVN196673:WWQ196673 D262209:AQ262209 JB262209:KE262209 SX262209:UA262209 ACT262209:ADW262209 AMP262209:ANS262209 AWL262209:AXO262209 BGH262209:BHK262209 BQD262209:BRG262209 BZZ262209:CBC262209 CJV262209:CKY262209 CTR262209:CUU262209 DDN262209:DEQ262209 DNJ262209:DOM262209 DXF262209:DYI262209 EHB262209:EIE262209 EQX262209:ESA262209 FAT262209:FBW262209 FKP262209:FLS262209 FUL262209:FVO262209 GEH262209:GFK262209 GOD262209:GPG262209 GXZ262209:GZC262209 HHV262209:HIY262209 HRR262209:HSU262209 IBN262209:ICQ262209 ILJ262209:IMM262209 IVF262209:IWI262209 JFB262209:JGE262209 JOX262209:JQA262209 JYT262209:JZW262209 KIP262209:KJS262209 KSL262209:KTO262209 LCH262209:LDK262209 LMD262209:LNG262209 LVZ262209:LXC262209 MFV262209:MGY262209 MPR262209:MQU262209 MZN262209:NAQ262209 NJJ262209:NKM262209 NTF262209:NUI262209 ODB262209:OEE262209 OMX262209:OOA262209 OWT262209:OXW262209 PGP262209:PHS262209 PQL262209:PRO262209 QAH262209:QBK262209 QKD262209:QLG262209 QTZ262209:QVC262209 RDV262209:REY262209 RNR262209:ROU262209 RXN262209:RYQ262209 SHJ262209:SIM262209 SRF262209:SSI262209 TBB262209:TCE262209 TKX262209:TMA262209 TUT262209:TVW262209 UEP262209:UFS262209 UOL262209:UPO262209 UYH262209:UZK262209 VID262209:VJG262209 VRZ262209:VTC262209 WBV262209:WCY262209 WLR262209:WMU262209 WVN262209:WWQ262209 D327745:AQ327745 JB327745:KE327745 SX327745:UA327745 ACT327745:ADW327745 AMP327745:ANS327745 AWL327745:AXO327745 BGH327745:BHK327745 BQD327745:BRG327745 BZZ327745:CBC327745 CJV327745:CKY327745 CTR327745:CUU327745 DDN327745:DEQ327745 DNJ327745:DOM327745 DXF327745:DYI327745 EHB327745:EIE327745 EQX327745:ESA327745 FAT327745:FBW327745 FKP327745:FLS327745 FUL327745:FVO327745 GEH327745:GFK327745 GOD327745:GPG327745 GXZ327745:GZC327745 HHV327745:HIY327745 HRR327745:HSU327745 IBN327745:ICQ327745 ILJ327745:IMM327745 IVF327745:IWI327745 JFB327745:JGE327745 JOX327745:JQA327745 JYT327745:JZW327745 KIP327745:KJS327745 KSL327745:KTO327745 LCH327745:LDK327745 LMD327745:LNG327745 LVZ327745:LXC327745 MFV327745:MGY327745 MPR327745:MQU327745 MZN327745:NAQ327745 NJJ327745:NKM327745 NTF327745:NUI327745 ODB327745:OEE327745 OMX327745:OOA327745 OWT327745:OXW327745 PGP327745:PHS327745 PQL327745:PRO327745 QAH327745:QBK327745 QKD327745:QLG327745 QTZ327745:QVC327745 RDV327745:REY327745 RNR327745:ROU327745 RXN327745:RYQ327745 SHJ327745:SIM327745 SRF327745:SSI327745 TBB327745:TCE327745 TKX327745:TMA327745 TUT327745:TVW327745 UEP327745:UFS327745 UOL327745:UPO327745 UYH327745:UZK327745 VID327745:VJG327745 VRZ327745:VTC327745 WBV327745:WCY327745 WLR327745:WMU327745 WVN327745:WWQ327745 D393281:AQ393281 JB393281:KE393281 SX393281:UA393281 ACT393281:ADW393281 AMP393281:ANS393281 AWL393281:AXO393281 BGH393281:BHK393281 BQD393281:BRG393281 BZZ393281:CBC393281 CJV393281:CKY393281 CTR393281:CUU393281 DDN393281:DEQ393281 DNJ393281:DOM393281 DXF393281:DYI393281 EHB393281:EIE393281 EQX393281:ESA393281 FAT393281:FBW393281 FKP393281:FLS393281 FUL393281:FVO393281 GEH393281:GFK393281 GOD393281:GPG393281 GXZ393281:GZC393281 HHV393281:HIY393281 HRR393281:HSU393281 IBN393281:ICQ393281 ILJ393281:IMM393281 IVF393281:IWI393281 JFB393281:JGE393281 JOX393281:JQA393281 JYT393281:JZW393281 KIP393281:KJS393281 KSL393281:KTO393281 LCH393281:LDK393281 LMD393281:LNG393281 LVZ393281:LXC393281 MFV393281:MGY393281 MPR393281:MQU393281 MZN393281:NAQ393281 NJJ393281:NKM393281 NTF393281:NUI393281 ODB393281:OEE393281 OMX393281:OOA393281 OWT393281:OXW393281 PGP393281:PHS393281 PQL393281:PRO393281 QAH393281:QBK393281 QKD393281:QLG393281 QTZ393281:QVC393281 RDV393281:REY393281 RNR393281:ROU393281 RXN393281:RYQ393281 SHJ393281:SIM393281 SRF393281:SSI393281 TBB393281:TCE393281 TKX393281:TMA393281 TUT393281:TVW393281 UEP393281:UFS393281 UOL393281:UPO393281 UYH393281:UZK393281 VID393281:VJG393281 VRZ393281:VTC393281 WBV393281:WCY393281 WLR393281:WMU393281 WVN393281:WWQ393281 D458817:AQ458817 JB458817:KE458817 SX458817:UA458817 ACT458817:ADW458817 AMP458817:ANS458817 AWL458817:AXO458817 BGH458817:BHK458817 BQD458817:BRG458817 BZZ458817:CBC458817 CJV458817:CKY458817 CTR458817:CUU458817 DDN458817:DEQ458817 DNJ458817:DOM458817 DXF458817:DYI458817 EHB458817:EIE458817 EQX458817:ESA458817 FAT458817:FBW458817 FKP458817:FLS458817 FUL458817:FVO458817 GEH458817:GFK458817 GOD458817:GPG458817 GXZ458817:GZC458817 HHV458817:HIY458817 HRR458817:HSU458817 IBN458817:ICQ458817 ILJ458817:IMM458817 IVF458817:IWI458817 JFB458817:JGE458817 JOX458817:JQA458817 JYT458817:JZW458817 KIP458817:KJS458817 KSL458817:KTO458817 LCH458817:LDK458817 LMD458817:LNG458817 LVZ458817:LXC458817 MFV458817:MGY458817 MPR458817:MQU458817 MZN458817:NAQ458817 NJJ458817:NKM458817 NTF458817:NUI458817 ODB458817:OEE458817 OMX458817:OOA458817 OWT458817:OXW458817 PGP458817:PHS458817 PQL458817:PRO458817 QAH458817:QBK458817 QKD458817:QLG458817 QTZ458817:QVC458817 RDV458817:REY458817 RNR458817:ROU458817 RXN458817:RYQ458817 SHJ458817:SIM458817 SRF458817:SSI458817 TBB458817:TCE458817 TKX458817:TMA458817 TUT458817:TVW458817 UEP458817:UFS458817 UOL458817:UPO458817 UYH458817:UZK458817 VID458817:VJG458817 VRZ458817:VTC458817 WBV458817:WCY458817 WLR458817:WMU458817 WVN458817:WWQ458817 D524353:AQ524353 JB524353:KE524353 SX524353:UA524353 ACT524353:ADW524353 AMP524353:ANS524353 AWL524353:AXO524353 BGH524353:BHK524353 BQD524353:BRG524353 BZZ524353:CBC524353 CJV524353:CKY524353 CTR524353:CUU524353 DDN524353:DEQ524353 DNJ524353:DOM524353 DXF524353:DYI524353 EHB524353:EIE524353 EQX524353:ESA524353 FAT524353:FBW524353 FKP524353:FLS524353 FUL524353:FVO524353 GEH524353:GFK524353 GOD524353:GPG524353 GXZ524353:GZC524353 HHV524353:HIY524353 HRR524353:HSU524353 IBN524353:ICQ524353 ILJ524353:IMM524353 IVF524353:IWI524353 JFB524353:JGE524353 JOX524353:JQA524353 JYT524353:JZW524353 KIP524353:KJS524353 KSL524353:KTO524353 LCH524353:LDK524353 LMD524353:LNG524353 LVZ524353:LXC524353 MFV524353:MGY524353 MPR524353:MQU524353 MZN524353:NAQ524353 NJJ524353:NKM524353 NTF524353:NUI524353 ODB524353:OEE524353 OMX524353:OOA524353 OWT524353:OXW524353 PGP524353:PHS524353 PQL524353:PRO524353 QAH524353:QBK524353 QKD524353:QLG524353 QTZ524353:QVC524353 RDV524353:REY524353 RNR524353:ROU524353 RXN524353:RYQ524353 SHJ524353:SIM524353 SRF524353:SSI524353 TBB524353:TCE524353 TKX524353:TMA524353 TUT524353:TVW524353 UEP524353:UFS524353 UOL524353:UPO524353 UYH524353:UZK524353 VID524353:VJG524353 VRZ524353:VTC524353 WBV524353:WCY524353 WLR524353:WMU524353 WVN524353:WWQ524353 D589889:AQ589889 JB589889:KE589889 SX589889:UA589889 ACT589889:ADW589889 AMP589889:ANS589889 AWL589889:AXO589889 BGH589889:BHK589889 BQD589889:BRG589889 BZZ589889:CBC589889 CJV589889:CKY589889 CTR589889:CUU589889 DDN589889:DEQ589889 DNJ589889:DOM589889 DXF589889:DYI589889 EHB589889:EIE589889 EQX589889:ESA589889 FAT589889:FBW589889 FKP589889:FLS589889 FUL589889:FVO589889 GEH589889:GFK589889 GOD589889:GPG589889 GXZ589889:GZC589889 HHV589889:HIY589889 HRR589889:HSU589889 IBN589889:ICQ589889 ILJ589889:IMM589889 IVF589889:IWI589889 JFB589889:JGE589889 JOX589889:JQA589889 JYT589889:JZW589889 KIP589889:KJS589889 KSL589889:KTO589889 LCH589889:LDK589889 LMD589889:LNG589889 LVZ589889:LXC589889 MFV589889:MGY589889 MPR589889:MQU589889 MZN589889:NAQ589889 NJJ589889:NKM589889 NTF589889:NUI589889 ODB589889:OEE589889 OMX589889:OOA589889 OWT589889:OXW589889 PGP589889:PHS589889 PQL589889:PRO589889 QAH589889:QBK589889 QKD589889:QLG589889 QTZ589889:QVC589889 RDV589889:REY589889 RNR589889:ROU589889 RXN589889:RYQ589889 SHJ589889:SIM589889 SRF589889:SSI589889 TBB589889:TCE589889 TKX589889:TMA589889 TUT589889:TVW589889 UEP589889:UFS589889 UOL589889:UPO589889 UYH589889:UZK589889 VID589889:VJG589889 VRZ589889:VTC589889 WBV589889:WCY589889 WLR589889:WMU589889 WVN589889:WWQ589889 D655425:AQ655425 JB655425:KE655425 SX655425:UA655425 ACT655425:ADW655425 AMP655425:ANS655425 AWL655425:AXO655425 BGH655425:BHK655425 BQD655425:BRG655425 BZZ655425:CBC655425 CJV655425:CKY655425 CTR655425:CUU655425 DDN655425:DEQ655425 DNJ655425:DOM655425 DXF655425:DYI655425 EHB655425:EIE655425 EQX655425:ESA655425 FAT655425:FBW655425 FKP655425:FLS655425 FUL655425:FVO655425 GEH655425:GFK655425 GOD655425:GPG655425 GXZ655425:GZC655425 HHV655425:HIY655425 HRR655425:HSU655425 IBN655425:ICQ655425 ILJ655425:IMM655425 IVF655425:IWI655425 JFB655425:JGE655425 JOX655425:JQA655425 JYT655425:JZW655425 KIP655425:KJS655425 KSL655425:KTO655425 LCH655425:LDK655425 LMD655425:LNG655425 LVZ655425:LXC655425 MFV655425:MGY655425 MPR655425:MQU655425 MZN655425:NAQ655425 NJJ655425:NKM655425 NTF655425:NUI655425 ODB655425:OEE655425 OMX655425:OOA655425 OWT655425:OXW655425 PGP655425:PHS655425 PQL655425:PRO655425 QAH655425:QBK655425 QKD655425:QLG655425 QTZ655425:QVC655425 RDV655425:REY655425 RNR655425:ROU655425 RXN655425:RYQ655425 SHJ655425:SIM655425 SRF655425:SSI655425 TBB655425:TCE655425 TKX655425:TMA655425 TUT655425:TVW655425 UEP655425:UFS655425 UOL655425:UPO655425 UYH655425:UZK655425 VID655425:VJG655425 VRZ655425:VTC655425 WBV655425:WCY655425 WLR655425:WMU655425 WVN655425:WWQ655425 D720961:AQ720961 JB720961:KE720961 SX720961:UA720961 ACT720961:ADW720961 AMP720961:ANS720961 AWL720961:AXO720961 BGH720961:BHK720961 BQD720961:BRG720961 BZZ720961:CBC720961 CJV720961:CKY720961 CTR720961:CUU720961 DDN720961:DEQ720961 DNJ720961:DOM720961 DXF720961:DYI720961 EHB720961:EIE720961 EQX720961:ESA720961 FAT720961:FBW720961 FKP720961:FLS720961 FUL720961:FVO720961 GEH720961:GFK720961 GOD720961:GPG720961 GXZ720961:GZC720961 HHV720961:HIY720961 HRR720961:HSU720961 IBN720961:ICQ720961 ILJ720961:IMM720961 IVF720961:IWI720961 JFB720961:JGE720961 JOX720961:JQA720961 JYT720961:JZW720961 KIP720961:KJS720961 KSL720961:KTO720961 LCH720961:LDK720961 LMD720961:LNG720961 LVZ720961:LXC720961 MFV720961:MGY720961 MPR720961:MQU720961 MZN720961:NAQ720961 NJJ720961:NKM720961 NTF720961:NUI720961 ODB720961:OEE720961 OMX720961:OOA720961 OWT720961:OXW720961 PGP720961:PHS720961 PQL720961:PRO720961 QAH720961:QBK720961 QKD720961:QLG720961 QTZ720961:QVC720961 RDV720961:REY720961 RNR720961:ROU720961 RXN720961:RYQ720961 SHJ720961:SIM720961 SRF720961:SSI720961 TBB720961:TCE720961 TKX720961:TMA720961 TUT720961:TVW720961 UEP720961:UFS720961 UOL720961:UPO720961 UYH720961:UZK720961 VID720961:VJG720961 VRZ720961:VTC720961 WBV720961:WCY720961 WLR720961:WMU720961 WVN720961:WWQ720961 D786497:AQ786497 JB786497:KE786497 SX786497:UA786497 ACT786497:ADW786497 AMP786497:ANS786497 AWL786497:AXO786497 BGH786497:BHK786497 BQD786497:BRG786497 BZZ786497:CBC786497 CJV786497:CKY786497 CTR786497:CUU786497 DDN786497:DEQ786497 DNJ786497:DOM786497 DXF786497:DYI786497 EHB786497:EIE786497 EQX786497:ESA786497 FAT786497:FBW786497 FKP786497:FLS786497 FUL786497:FVO786497 GEH786497:GFK786497 GOD786497:GPG786497 GXZ786497:GZC786497 HHV786497:HIY786497 HRR786497:HSU786497 IBN786497:ICQ786497 ILJ786497:IMM786497 IVF786497:IWI786497 JFB786497:JGE786497 JOX786497:JQA786497 JYT786497:JZW786497 KIP786497:KJS786497 KSL786497:KTO786497 LCH786497:LDK786497 LMD786497:LNG786497 LVZ786497:LXC786497 MFV786497:MGY786497 MPR786497:MQU786497 MZN786497:NAQ786497 NJJ786497:NKM786497 NTF786497:NUI786497 ODB786497:OEE786497 OMX786497:OOA786497 OWT786497:OXW786497 PGP786497:PHS786497 PQL786497:PRO786497 QAH786497:QBK786497 QKD786497:QLG786497 QTZ786497:QVC786497 RDV786497:REY786497 RNR786497:ROU786497 RXN786497:RYQ786497 SHJ786497:SIM786497 SRF786497:SSI786497 TBB786497:TCE786497 TKX786497:TMA786497 TUT786497:TVW786497 UEP786497:UFS786497 UOL786497:UPO786497 UYH786497:UZK786497 VID786497:VJG786497 VRZ786497:VTC786497 WBV786497:WCY786497 WLR786497:WMU786497 WVN786497:WWQ786497 D852033:AQ852033 JB852033:KE852033 SX852033:UA852033 ACT852033:ADW852033 AMP852033:ANS852033 AWL852033:AXO852033 BGH852033:BHK852033 BQD852033:BRG852033 BZZ852033:CBC852033 CJV852033:CKY852033 CTR852033:CUU852033 DDN852033:DEQ852033 DNJ852033:DOM852033 DXF852033:DYI852033 EHB852033:EIE852033 EQX852033:ESA852033 FAT852033:FBW852033 FKP852033:FLS852033 FUL852033:FVO852033 GEH852033:GFK852033 GOD852033:GPG852033 GXZ852033:GZC852033 HHV852033:HIY852033 HRR852033:HSU852033 IBN852033:ICQ852033 ILJ852033:IMM852033 IVF852033:IWI852033 JFB852033:JGE852033 JOX852033:JQA852033 JYT852033:JZW852033 KIP852033:KJS852033 KSL852033:KTO852033 LCH852033:LDK852033 LMD852033:LNG852033 LVZ852033:LXC852033 MFV852033:MGY852033 MPR852033:MQU852033 MZN852033:NAQ852033 NJJ852033:NKM852033 NTF852033:NUI852033 ODB852033:OEE852033 OMX852033:OOA852033 OWT852033:OXW852033 PGP852033:PHS852033 PQL852033:PRO852033 QAH852033:QBK852033 QKD852033:QLG852033 QTZ852033:QVC852033 RDV852033:REY852033 RNR852033:ROU852033 RXN852033:RYQ852033 SHJ852033:SIM852033 SRF852033:SSI852033 TBB852033:TCE852033 TKX852033:TMA852033 TUT852033:TVW852033 UEP852033:UFS852033 UOL852033:UPO852033 UYH852033:UZK852033 VID852033:VJG852033 VRZ852033:VTC852033 WBV852033:WCY852033 WLR852033:WMU852033 WVN852033:WWQ852033 D917569:AQ917569 JB917569:KE917569 SX917569:UA917569 ACT917569:ADW917569 AMP917569:ANS917569 AWL917569:AXO917569 BGH917569:BHK917569 BQD917569:BRG917569 BZZ917569:CBC917569 CJV917569:CKY917569 CTR917569:CUU917569 DDN917569:DEQ917569 DNJ917569:DOM917569 DXF917569:DYI917569 EHB917569:EIE917569 EQX917569:ESA917569 FAT917569:FBW917569 FKP917569:FLS917569 FUL917569:FVO917569 GEH917569:GFK917569 GOD917569:GPG917569 GXZ917569:GZC917569 HHV917569:HIY917569 HRR917569:HSU917569 IBN917569:ICQ917569 ILJ917569:IMM917569 IVF917569:IWI917569 JFB917569:JGE917569 JOX917569:JQA917569 JYT917569:JZW917569 KIP917569:KJS917569 KSL917569:KTO917569 LCH917569:LDK917569 LMD917569:LNG917569 LVZ917569:LXC917569 MFV917569:MGY917569 MPR917569:MQU917569 MZN917569:NAQ917569 NJJ917569:NKM917569 NTF917569:NUI917569 ODB917569:OEE917569 OMX917569:OOA917569 OWT917569:OXW917569 PGP917569:PHS917569 PQL917569:PRO917569 QAH917569:QBK917569 QKD917569:QLG917569 QTZ917569:QVC917569 RDV917569:REY917569 RNR917569:ROU917569 RXN917569:RYQ917569 SHJ917569:SIM917569 SRF917569:SSI917569 TBB917569:TCE917569 TKX917569:TMA917569 TUT917569:TVW917569 UEP917569:UFS917569 UOL917569:UPO917569 UYH917569:UZK917569 VID917569:VJG917569 VRZ917569:VTC917569 WBV917569:WCY917569 WLR917569:WMU917569 WVN917569:WWQ917569 D983105:AQ983105 JB983105:KE983105 SX983105:UA983105 ACT983105:ADW983105 AMP983105:ANS983105 AWL983105:AXO983105 BGH983105:BHK983105 BQD983105:BRG983105 BZZ983105:CBC983105 CJV983105:CKY983105 CTR983105:CUU983105 DDN983105:DEQ983105 DNJ983105:DOM983105 DXF983105:DYI983105 EHB983105:EIE983105 EQX983105:ESA983105 FAT983105:FBW983105 FKP983105:FLS983105 FUL983105:FVO983105 GEH983105:GFK983105 GOD983105:GPG983105 GXZ983105:GZC983105 HHV983105:HIY983105 HRR983105:HSU983105 IBN983105:ICQ983105 ILJ983105:IMM983105 IVF983105:IWI983105 JFB983105:JGE983105 JOX983105:JQA983105 JYT983105:JZW983105 KIP983105:KJS983105 KSL983105:KTO983105 LCH983105:LDK983105 LMD983105:LNG983105 LVZ983105:LXC983105 MFV983105:MGY983105 MPR983105:MQU983105 MZN983105:NAQ983105 NJJ983105:NKM983105 NTF983105:NUI983105 ODB983105:OEE983105 OMX983105:OOA983105 OWT983105:OXW983105 PGP983105:PHS983105 PQL983105:PRO983105 QAH983105:QBK983105 QKD983105:QLG983105 QTZ983105:QVC983105 RDV983105:REY983105 RNR983105:ROU983105 RXN983105:RYQ983105 SHJ983105:SIM983105 SRF983105:SSI983105 TBB983105:TCE983105 TKX983105:TMA983105 TUT983105:TVW983105 UEP983105:UFS983105 UOL983105:UPO983105 UYH983105:UZK983105 VID983105:VJG983105 VRZ983105:VTC983105 WBV983105:WCY983105 WLR983105:WMU983105 WVN983105:WWQ983105 UYH114:UZK118 D65603:AQ65603 JB65603:KE65603 SX65603:UA65603 ACT65603:ADW65603 AMP65603:ANS65603 AWL65603:AXO65603 BGH65603:BHK65603 BQD65603:BRG65603 BZZ65603:CBC65603 CJV65603:CKY65603 CTR65603:CUU65603 DDN65603:DEQ65603 DNJ65603:DOM65603 DXF65603:DYI65603 EHB65603:EIE65603 EQX65603:ESA65603 FAT65603:FBW65603 FKP65603:FLS65603 FUL65603:FVO65603 GEH65603:GFK65603 GOD65603:GPG65603 GXZ65603:GZC65603 HHV65603:HIY65603 HRR65603:HSU65603 IBN65603:ICQ65603 ILJ65603:IMM65603 IVF65603:IWI65603 JFB65603:JGE65603 JOX65603:JQA65603 JYT65603:JZW65603 KIP65603:KJS65603 KSL65603:KTO65603 LCH65603:LDK65603 LMD65603:LNG65603 LVZ65603:LXC65603 MFV65603:MGY65603 MPR65603:MQU65603 MZN65603:NAQ65603 NJJ65603:NKM65603 NTF65603:NUI65603 ODB65603:OEE65603 OMX65603:OOA65603 OWT65603:OXW65603 PGP65603:PHS65603 PQL65603:PRO65603 QAH65603:QBK65603 QKD65603:QLG65603 QTZ65603:QVC65603 RDV65603:REY65603 RNR65603:ROU65603 RXN65603:RYQ65603 SHJ65603:SIM65603 SRF65603:SSI65603 TBB65603:TCE65603 TKX65603:TMA65603 TUT65603:TVW65603 UEP65603:UFS65603 UOL65603:UPO65603 UYH65603:UZK65603 VID65603:VJG65603 VRZ65603:VTC65603 WBV65603:WCY65603 WLR65603:WMU65603 WVN65603:WWQ65603 D131139:AQ131139 JB131139:KE131139 SX131139:UA131139 ACT131139:ADW131139 AMP131139:ANS131139 AWL131139:AXO131139 BGH131139:BHK131139 BQD131139:BRG131139 BZZ131139:CBC131139 CJV131139:CKY131139 CTR131139:CUU131139 DDN131139:DEQ131139 DNJ131139:DOM131139 DXF131139:DYI131139 EHB131139:EIE131139 EQX131139:ESA131139 FAT131139:FBW131139 FKP131139:FLS131139 FUL131139:FVO131139 GEH131139:GFK131139 GOD131139:GPG131139 GXZ131139:GZC131139 HHV131139:HIY131139 HRR131139:HSU131139 IBN131139:ICQ131139 ILJ131139:IMM131139 IVF131139:IWI131139 JFB131139:JGE131139 JOX131139:JQA131139 JYT131139:JZW131139 KIP131139:KJS131139 KSL131139:KTO131139 LCH131139:LDK131139 LMD131139:LNG131139 LVZ131139:LXC131139 MFV131139:MGY131139 MPR131139:MQU131139 MZN131139:NAQ131139 NJJ131139:NKM131139 NTF131139:NUI131139 ODB131139:OEE131139 OMX131139:OOA131139 OWT131139:OXW131139 PGP131139:PHS131139 PQL131139:PRO131139 QAH131139:QBK131139 QKD131139:QLG131139 QTZ131139:QVC131139 RDV131139:REY131139 RNR131139:ROU131139 RXN131139:RYQ131139 SHJ131139:SIM131139 SRF131139:SSI131139 TBB131139:TCE131139 TKX131139:TMA131139 TUT131139:TVW131139 UEP131139:UFS131139 UOL131139:UPO131139 UYH131139:UZK131139 VID131139:VJG131139 VRZ131139:VTC131139 WBV131139:WCY131139 WLR131139:WMU131139 WVN131139:WWQ131139 D196675:AQ196675 JB196675:KE196675 SX196675:UA196675 ACT196675:ADW196675 AMP196675:ANS196675 AWL196675:AXO196675 BGH196675:BHK196675 BQD196675:BRG196675 BZZ196675:CBC196675 CJV196675:CKY196675 CTR196675:CUU196675 DDN196675:DEQ196675 DNJ196675:DOM196675 DXF196675:DYI196675 EHB196675:EIE196675 EQX196675:ESA196675 FAT196675:FBW196675 FKP196675:FLS196675 FUL196675:FVO196675 GEH196675:GFK196675 GOD196675:GPG196675 GXZ196675:GZC196675 HHV196675:HIY196675 HRR196675:HSU196675 IBN196675:ICQ196675 ILJ196675:IMM196675 IVF196675:IWI196675 JFB196675:JGE196675 JOX196675:JQA196675 JYT196675:JZW196675 KIP196675:KJS196675 KSL196675:KTO196675 LCH196675:LDK196675 LMD196675:LNG196675 LVZ196675:LXC196675 MFV196675:MGY196675 MPR196675:MQU196675 MZN196675:NAQ196675 NJJ196675:NKM196675 NTF196675:NUI196675 ODB196675:OEE196675 OMX196675:OOA196675 OWT196675:OXW196675 PGP196675:PHS196675 PQL196675:PRO196675 QAH196675:QBK196675 QKD196675:QLG196675 QTZ196675:QVC196675 RDV196675:REY196675 RNR196675:ROU196675 RXN196675:RYQ196675 SHJ196675:SIM196675 SRF196675:SSI196675 TBB196675:TCE196675 TKX196675:TMA196675 TUT196675:TVW196675 UEP196675:UFS196675 UOL196675:UPO196675 UYH196675:UZK196675 VID196675:VJG196675 VRZ196675:VTC196675 WBV196675:WCY196675 WLR196675:WMU196675 WVN196675:WWQ196675 D262211:AQ262211 JB262211:KE262211 SX262211:UA262211 ACT262211:ADW262211 AMP262211:ANS262211 AWL262211:AXO262211 BGH262211:BHK262211 BQD262211:BRG262211 BZZ262211:CBC262211 CJV262211:CKY262211 CTR262211:CUU262211 DDN262211:DEQ262211 DNJ262211:DOM262211 DXF262211:DYI262211 EHB262211:EIE262211 EQX262211:ESA262211 FAT262211:FBW262211 FKP262211:FLS262211 FUL262211:FVO262211 GEH262211:GFK262211 GOD262211:GPG262211 GXZ262211:GZC262211 HHV262211:HIY262211 HRR262211:HSU262211 IBN262211:ICQ262211 ILJ262211:IMM262211 IVF262211:IWI262211 JFB262211:JGE262211 JOX262211:JQA262211 JYT262211:JZW262211 KIP262211:KJS262211 KSL262211:KTO262211 LCH262211:LDK262211 LMD262211:LNG262211 LVZ262211:LXC262211 MFV262211:MGY262211 MPR262211:MQU262211 MZN262211:NAQ262211 NJJ262211:NKM262211 NTF262211:NUI262211 ODB262211:OEE262211 OMX262211:OOA262211 OWT262211:OXW262211 PGP262211:PHS262211 PQL262211:PRO262211 QAH262211:QBK262211 QKD262211:QLG262211 QTZ262211:QVC262211 RDV262211:REY262211 RNR262211:ROU262211 RXN262211:RYQ262211 SHJ262211:SIM262211 SRF262211:SSI262211 TBB262211:TCE262211 TKX262211:TMA262211 TUT262211:TVW262211 UEP262211:UFS262211 UOL262211:UPO262211 UYH262211:UZK262211 VID262211:VJG262211 VRZ262211:VTC262211 WBV262211:WCY262211 WLR262211:WMU262211 WVN262211:WWQ262211 D327747:AQ327747 JB327747:KE327747 SX327747:UA327747 ACT327747:ADW327747 AMP327747:ANS327747 AWL327747:AXO327747 BGH327747:BHK327747 BQD327747:BRG327747 BZZ327747:CBC327747 CJV327747:CKY327747 CTR327747:CUU327747 DDN327747:DEQ327747 DNJ327747:DOM327747 DXF327747:DYI327747 EHB327747:EIE327747 EQX327747:ESA327747 FAT327747:FBW327747 FKP327747:FLS327747 FUL327747:FVO327747 GEH327747:GFK327747 GOD327747:GPG327747 GXZ327747:GZC327747 HHV327747:HIY327747 HRR327747:HSU327747 IBN327747:ICQ327747 ILJ327747:IMM327747 IVF327747:IWI327747 JFB327747:JGE327747 JOX327747:JQA327747 JYT327747:JZW327747 KIP327747:KJS327747 KSL327747:KTO327747 LCH327747:LDK327747 LMD327747:LNG327747 LVZ327747:LXC327747 MFV327747:MGY327747 MPR327747:MQU327747 MZN327747:NAQ327747 NJJ327747:NKM327747 NTF327747:NUI327747 ODB327747:OEE327747 OMX327747:OOA327747 OWT327747:OXW327747 PGP327747:PHS327747 PQL327747:PRO327747 QAH327747:QBK327747 QKD327747:QLG327747 QTZ327747:QVC327747 RDV327747:REY327747 RNR327747:ROU327747 RXN327747:RYQ327747 SHJ327747:SIM327747 SRF327747:SSI327747 TBB327747:TCE327747 TKX327747:TMA327747 TUT327747:TVW327747 UEP327747:UFS327747 UOL327747:UPO327747 UYH327747:UZK327747 VID327747:VJG327747 VRZ327747:VTC327747 WBV327747:WCY327747 WLR327747:WMU327747 WVN327747:WWQ327747 D393283:AQ393283 JB393283:KE393283 SX393283:UA393283 ACT393283:ADW393283 AMP393283:ANS393283 AWL393283:AXO393283 BGH393283:BHK393283 BQD393283:BRG393283 BZZ393283:CBC393283 CJV393283:CKY393283 CTR393283:CUU393283 DDN393283:DEQ393283 DNJ393283:DOM393283 DXF393283:DYI393283 EHB393283:EIE393283 EQX393283:ESA393283 FAT393283:FBW393283 FKP393283:FLS393283 FUL393283:FVO393283 GEH393283:GFK393283 GOD393283:GPG393283 GXZ393283:GZC393283 HHV393283:HIY393283 HRR393283:HSU393283 IBN393283:ICQ393283 ILJ393283:IMM393283 IVF393283:IWI393283 JFB393283:JGE393283 JOX393283:JQA393283 JYT393283:JZW393283 KIP393283:KJS393283 KSL393283:KTO393283 LCH393283:LDK393283 LMD393283:LNG393283 LVZ393283:LXC393283 MFV393283:MGY393283 MPR393283:MQU393283 MZN393283:NAQ393283 NJJ393283:NKM393283 NTF393283:NUI393283 ODB393283:OEE393283 OMX393283:OOA393283 OWT393283:OXW393283 PGP393283:PHS393283 PQL393283:PRO393283 QAH393283:QBK393283 QKD393283:QLG393283 QTZ393283:QVC393283 RDV393283:REY393283 RNR393283:ROU393283 RXN393283:RYQ393283 SHJ393283:SIM393283 SRF393283:SSI393283 TBB393283:TCE393283 TKX393283:TMA393283 TUT393283:TVW393283 UEP393283:UFS393283 UOL393283:UPO393283 UYH393283:UZK393283 VID393283:VJG393283 VRZ393283:VTC393283 WBV393283:WCY393283 WLR393283:WMU393283 WVN393283:WWQ393283 D458819:AQ458819 JB458819:KE458819 SX458819:UA458819 ACT458819:ADW458819 AMP458819:ANS458819 AWL458819:AXO458819 BGH458819:BHK458819 BQD458819:BRG458819 BZZ458819:CBC458819 CJV458819:CKY458819 CTR458819:CUU458819 DDN458819:DEQ458819 DNJ458819:DOM458819 DXF458819:DYI458819 EHB458819:EIE458819 EQX458819:ESA458819 FAT458819:FBW458819 FKP458819:FLS458819 FUL458819:FVO458819 GEH458819:GFK458819 GOD458819:GPG458819 GXZ458819:GZC458819 HHV458819:HIY458819 HRR458819:HSU458819 IBN458819:ICQ458819 ILJ458819:IMM458819 IVF458819:IWI458819 JFB458819:JGE458819 JOX458819:JQA458819 JYT458819:JZW458819 KIP458819:KJS458819 KSL458819:KTO458819 LCH458819:LDK458819 LMD458819:LNG458819 LVZ458819:LXC458819 MFV458819:MGY458819 MPR458819:MQU458819 MZN458819:NAQ458819 NJJ458819:NKM458819 NTF458819:NUI458819 ODB458819:OEE458819 OMX458819:OOA458819 OWT458819:OXW458819 PGP458819:PHS458819 PQL458819:PRO458819 QAH458819:QBK458819 QKD458819:QLG458819 QTZ458819:QVC458819 RDV458819:REY458819 RNR458819:ROU458819 RXN458819:RYQ458819 SHJ458819:SIM458819 SRF458819:SSI458819 TBB458819:TCE458819 TKX458819:TMA458819 TUT458819:TVW458819 UEP458819:UFS458819 UOL458819:UPO458819 UYH458819:UZK458819 VID458819:VJG458819 VRZ458819:VTC458819 WBV458819:WCY458819 WLR458819:WMU458819 WVN458819:WWQ458819 D524355:AQ524355 JB524355:KE524355 SX524355:UA524355 ACT524355:ADW524355 AMP524355:ANS524355 AWL524355:AXO524355 BGH524355:BHK524355 BQD524355:BRG524355 BZZ524355:CBC524355 CJV524355:CKY524355 CTR524355:CUU524355 DDN524355:DEQ524355 DNJ524355:DOM524355 DXF524355:DYI524355 EHB524355:EIE524355 EQX524355:ESA524355 FAT524355:FBW524355 FKP524355:FLS524355 FUL524355:FVO524355 GEH524355:GFK524355 GOD524355:GPG524355 GXZ524355:GZC524355 HHV524355:HIY524355 HRR524355:HSU524355 IBN524355:ICQ524355 ILJ524355:IMM524355 IVF524355:IWI524355 JFB524355:JGE524355 JOX524355:JQA524355 JYT524355:JZW524355 KIP524355:KJS524355 KSL524355:KTO524355 LCH524355:LDK524355 LMD524355:LNG524355 LVZ524355:LXC524355 MFV524355:MGY524355 MPR524355:MQU524355 MZN524355:NAQ524355 NJJ524355:NKM524355 NTF524355:NUI524355 ODB524355:OEE524355 OMX524355:OOA524355 OWT524355:OXW524355 PGP524355:PHS524355 PQL524355:PRO524355 QAH524355:QBK524355 QKD524355:QLG524355 QTZ524355:QVC524355 RDV524355:REY524355 RNR524355:ROU524355 RXN524355:RYQ524355 SHJ524355:SIM524355 SRF524355:SSI524355 TBB524355:TCE524355 TKX524355:TMA524355 TUT524355:TVW524355 UEP524355:UFS524355 UOL524355:UPO524355 UYH524355:UZK524355 VID524355:VJG524355 VRZ524355:VTC524355 WBV524355:WCY524355 WLR524355:WMU524355 WVN524355:WWQ524355 D589891:AQ589891 JB589891:KE589891 SX589891:UA589891 ACT589891:ADW589891 AMP589891:ANS589891 AWL589891:AXO589891 BGH589891:BHK589891 BQD589891:BRG589891 BZZ589891:CBC589891 CJV589891:CKY589891 CTR589891:CUU589891 DDN589891:DEQ589891 DNJ589891:DOM589891 DXF589891:DYI589891 EHB589891:EIE589891 EQX589891:ESA589891 FAT589891:FBW589891 FKP589891:FLS589891 FUL589891:FVO589891 GEH589891:GFK589891 GOD589891:GPG589891 GXZ589891:GZC589891 HHV589891:HIY589891 HRR589891:HSU589891 IBN589891:ICQ589891 ILJ589891:IMM589891 IVF589891:IWI589891 JFB589891:JGE589891 JOX589891:JQA589891 JYT589891:JZW589891 KIP589891:KJS589891 KSL589891:KTO589891 LCH589891:LDK589891 LMD589891:LNG589891 LVZ589891:LXC589891 MFV589891:MGY589891 MPR589891:MQU589891 MZN589891:NAQ589891 NJJ589891:NKM589891 NTF589891:NUI589891 ODB589891:OEE589891 OMX589891:OOA589891 OWT589891:OXW589891 PGP589891:PHS589891 PQL589891:PRO589891 QAH589891:QBK589891 QKD589891:QLG589891 QTZ589891:QVC589891 RDV589891:REY589891 RNR589891:ROU589891 RXN589891:RYQ589891 SHJ589891:SIM589891 SRF589891:SSI589891 TBB589891:TCE589891 TKX589891:TMA589891 TUT589891:TVW589891 UEP589891:UFS589891 UOL589891:UPO589891 UYH589891:UZK589891 VID589891:VJG589891 VRZ589891:VTC589891 WBV589891:WCY589891 WLR589891:WMU589891 WVN589891:WWQ589891 D655427:AQ655427 JB655427:KE655427 SX655427:UA655427 ACT655427:ADW655427 AMP655427:ANS655427 AWL655427:AXO655427 BGH655427:BHK655427 BQD655427:BRG655427 BZZ655427:CBC655427 CJV655427:CKY655427 CTR655427:CUU655427 DDN655427:DEQ655427 DNJ655427:DOM655427 DXF655427:DYI655427 EHB655427:EIE655427 EQX655427:ESA655427 FAT655427:FBW655427 FKP655427:FLS655427 FUL655427:FVO655427 GEH655427:GFK655427 GOD655427:GPG655427 GXZ655427:GZC655427 HHV655427:HIY655427 HRR655427:HSU655427 IBN655427:ICQ655427 ILJ655427:IMM655427 IVF655427:IWI655427 JFB655427:JGE655427 JOX655427:JQA655427 JYT655427:JZW655427 KIP655427:KJS655427 KSL655427:KTO655427 LCH655427:LDK655427 LMD655427:LNG655427 LVZ655427:LXC655427 MFV655427:MGY655427 MPR655427:MQU655427 MZN655427:NAQ655427 NJJ655427:NKM655427 NTF655427:NUI655427 ODB655427:OEE655427 OMX655427:OOA655427 OWT655427:OXW655427 PGP655427:PHS655427 PQL655427:PRO655427 QAH655427:QBK655427 QKD655427:QLG655427 QTZ655427:QVC655427 RDV655427:REY655427 RNR655427:ROU655427 RXN655427:RYQ655427 SHJ655427:SIM655427 SRF655427:SSI655427 TBB655427:TCE655427 TKX655427:TMA655427 TUT655427:TVW655427 UEP655427:UFS655427 UOL655427:UPO655427 UYH655427:UZK655427 VID655427:VJG655427 VRZ655427:VTC655427 WBV655427:WCY655427 WLR655427:WMU655427 WVN655427:WWQ655427 D720963:AQ720963 JB720963:KE720963 SX720963:UA720963 ACT720963:ADW720963 AMP720963:ANS720963 AWL720963:AXO720963 BGH720963:BHK720963 BQD720963:BRG720963 BZZ720963:CBC720963 CJV720963:CKY720963 CTR720963:CUU720963 DDN720963:DEQ720963 DNJ720963:DOM720963 DXF720963:DYI720963 EHB720963:EIE720963 EQX720963:ESA720963 FAT720963:FBW720963 FKP720963:FLS720963 FUL720963:FVO720963 GEH720963:GFK720963 GOD720963:GPG720963 GXZ720963:GZC720963 HHV720963:HIY720963 HRR720963:HSU720963 IBN720963:ICQ720963 ILJ720963:IMM720963 IVF720963:IWI720963 JFB720963:JGE720963 JOX720963:JQA720963 JYT720963:JZW720963 KIP720963:KJS720963 KSL720963:KTO720963 LCH720963:LDK720963 LMD720963:LNG720963 LVZ720963:LXC720963 MFV720963:MGY720963 MPR720963:MQU720963 MZN720963:NAQ720963 NJJ720963:NKM720963 NTF720963:NUI720963 ODB720963:OEE720963 OMX720963:OOA720963 OWT720963:OXW720963 PGP720963:PHS720963 PQL720963:PRO720963 QAH720963:QBK720963 QKD720963:QLG720963 QTZ720963:QVC720963 RDV720963:REY720963 RNR720963:ROU720963 RXN720963:RYQ720963 SHJ720963:SIM720963 SRF720963:SSI720963 TBB720963:TCE720963 TKX720963:TMA720963 TUT720963:TVW720963 UEP720963:UFS720963 UOL720963:UPO720963 UYH720963:UZK720963 VID720963:VJG720963 VRZ720963:VTC720963 WBV720963:WCY720963 WLR720963:WMU720963 WVN720963:WWQ720963 D786499:AQ786499 JB786499:KE786499 SX786499:UA786499 ACT786499:ADW786499 AMP786499:ANS786499 AWL786499:AXO786499 BGH786499:BHK786499 BQD786499:BRG786499 BZZ786499:CBC786499 CJV786499:CKY786499 CTR786499:CUU786499 DDN786499:DEQ786499 DNJ786499:DOM786499 DXF786499:DYI786499 EHB786499:EIE786499 EQX786499:ESA786499 FAT786499:FBW786499 FKP786499:FLS786499 FUL786499:FVO786499 GEH786499:GFK786499 GOD786499:GPG786499 GXZ786499:GZC786499 HHV786499:HIY786499 HRR786499:HSU786499 IBN786499:ICQ786499 ILJ786499:IMM786499 IVF786499:IWI786499 JFB786499:JGE786499 JOX786499:JQA786499 JYT786499:JZW786499 KIP786499:KJS786499 KSL786499:KTO786499 LCH786499:LDK786499 LMD786499:LNG786499 LVZ786499:LXC786499 MFV786499:MGY786499 MPR786499:MQU786499 MZN786499:NAQ786499 NJJ786499:NKM786499 NTF786499:NUI786499 ODB786499:OEE786499 OMX786499:OOA786499 OWT786499:OXW786499 PGP786499:PHS786499 PQL786499:PRO786499 QAH786499:QBK786499 QKD786499:QLG786499 QTZ786499:QVC786499 RDV786499:REY786499 RNR786499:ROU786499 RXN786499:RYQ786499 SHJ786499:SIM786499 SRF786499:SSI786499 TBB786499:TCE786499 TKX786499:TMA786499 TUT786499:TVW786499 UEP786499:UFS786499 UOL786499:UPO786499 UYH786499:UZK786499 VID786499:VJG786499 VRZ786499:VTC786499 WBV786499:WCY786499 WLR786499:WMU786499 WVN786499:WWQ786499 D852035:AQ852035 JB852035:KE852035 SX852035:UA852035 ACT852035:ADW852035 AMP852035:ANS852035 AWL852035:AXO852035 BGH852035:BHK852035 BQD852035:BRG852035 BZZ852035:CBC852035 CJV852035:CKY852035 CTR852035:CUU852035 DDN852035:DEQ852035 DNJ852035:DOM852035 DXF852035:DYI852035 EHB852035:EIE852035 EQX852035:ESA852035 FAT852035:FBW852035 FKP852035:FLS852035 FUL852035:FVO852035 GEH852035:GFK852035 GOD852035:GPG852035 GXZ852035:GZC852035 HHV852035:HIY852035 HRR852035:HSU852035 IBN852035:ICQ852035 ILJ852035:IMM852035 IVF852035:IWI852035 JFB852035:JGE852035 JOX852035:JQA852035 JYT852035:JZW852035 KIP852035:KJS852035 KSL852035:KTO852035 LCH852035:LDK852035 LMD852035:LNG852035 LVZ852035:LXC852035 MFV852035:MGY852035 MPR852035:MQU852035 MZN852035:NAQ852035 NJJ852035:NKM852035 NTF852035:NUI852035 ODB852035:OEE852035 OMX852035:OOA852035 OWT852035:OXW852035 PGP852035:PHS852035 PQL852035:PRO852035 QAH852035:QBK852035 QKD852035:QLG852035 QTZ852035:QVC852035 RDV852035:REY852035 RNR852035:ROU852035 RXN852035:RYQ852035 SHJ852035:SIM852035 SRF852035:SSI852035 TBB852035:TCE852035 TKX852035:TMA852035 TUT852035:TVW852035 UEP852035:UFS852035 UOL852035:UPO852035 UYH852035:UZK852035 VID852035:VJG852035 VRZ852035:VTC852035 WBV852035:WCY852035 WLR852035:WMU852035 WVN852035:WWQ852035 D917571:AQ917571 JB917571:KE917571 SX917571:UA917571 ACT917571:ADW917571 AMP917571:ANS917571 AWL917571:AXO917571 BGH917571:BHK917571 BQD917571:BRG917571 BZZ917571:CBC917571 CJV917571:CKY917571 CTR917571:CUU917571 DDN917571:DEQ917571 DNJ917571:DOM917571 DXF917571:DYI917571 EHB917571:EIE917571 EQX917571:ESA917571 FAT917571:FBW917571 FKP917571:FLS917571 FUL917571:FVO917571 GEH917571:GFK917571 GOD917571:GPG917571 GXZ917571:GZC917571 HHV917571:HIY917571 HRR917571:HSU917571 IBN917571:ICQ917571 ILJ917571:IMM917571 IVF917571:IWI917571 JFB917571:JGE917571 JOX917571:JQA917571 JYT917571:JZW917571 KIP917571:KJS917571 KSL917571:KTO917571 LCH917571:LDK917571 LMD917571:LNG917571 LVZ917571:LXC917571 MFV917571:MGY917571 MPR917571:MQU917571 MZN917571:NAQ917571 NJJ917571:NKM917571 NTF917571:NUI917571 ODB917571:OEE917571 OMX917571:OOA917571 OWT917571:OXW917571 PGP917571:PHS917571 PQL917571:PRO917571 QAH917571:QBK917571 QKD917571:QLG917571 QTZ917571:QVC917571 RDV917571:REY917571 RNR917571:ROU917571 RXN917571:RYQ917571 SHJ917571:SIM917571 SRF917571:SSI917571 TBB917571:TCE917571 TKX917571:TMA917571 TUT917571:TVW917571 UEP917571:UFS917571 UOL917571:UPO917571 UYH917571:UZK917571 VID917571:VJG917571 VRZ917571:VTC917571 WBV917571:WCY917571 WLR917571:WMU917571 WVN917571:WWQ917571 D983107:AQ983107 JB983107:KE983107 SX983107:UA983107 ACT983107:ADW983107 AMP983107:ANS983107 AWL983107:AXO983107 BGH983107:BHK983107 BQD983107:BRG983107 BZZ983107:CBC983107 CJV983107:CKY983107 CTR983107:CUU983107 DDN983107:DEQ983107 DNJ983107:DOM983107 DXF983107:DYI983107 EHB983107:EIE983107 EQX983107:ESA983107 FAT983107:FBW983107 FKP983107:FLS983107 FUL983107:FVO983107 GEH983107:GFK983107 GOD983107:GPG983107 GXZ983107:GZC983107 HHV983107:HIY983107 HRR983107:HSU983107 IBN983107:ICQ983107 ILJ983107:IMM983107 IVF983107:IWI983107 JFB983107:JGE983107 JOX983107:JQA983107 JYT983107:JZW983107 KIP983107:KJS983107 KSL983107:KTO983107 LCH983107:LDK983107 LMD983107:LNG983107 LVZ983107:LXC983107 MFV983107:MGY983107 MPR983107:MQU983107 MZN983107:NAQ983107 NJJ983107:NKM983107 NTF983107:NUI983107 ODB983107:OEE983107 OMX983107:OOA983107 OWT983107:OXW983107 PGP983107:PHS983107 PQL983107:PRO983107 QAH983107:QBK983107 QKD983107:QLG983107 QTZ983107:QVC983107 RDV983107:REY983107 RNR983107:ROU983107 RXN983107:RYQ983107 SHJ983107:SIM983107 SRF983107:SSI983107 TBB983107:TCE983107 TKX983107:TMA983107 TUT983107:TVW983107 UEP983107:UFS983107 UOL983107:UPO983107 UYH983107:UZK983107 VID983107:VJG983107 VRZ983107:VTC983107 WBV983107:WCY983107 WLR983107:WMU983107 WVN983107:WWQ983107 QTZ114:QVC118 D65606:AQ65607 JB65606:KE65607 SX65606:UA65607 ACT65606:ADW65607 AMP65606:ANS65607 AWL65606:AXO65607 BGH65606:BHK65607 BQD65606:BRG65607 BZZ65606:CBC65607 CJV65606:CKY65607 CTR65606:CUU65607 DDN65606:DEQ65607 DNJ65606:DOM65607 DXF65606:DYI65607 EHB65606:EIE65607 EQX65606:ESA65607 FAT65606:FBW65607 FKP65606:FLS65607 FUL65606:FVO65607 GEH65606:GFK65607 GOD65606:GPG65607 GXZ65606:GZC65607 HHV65606:HIY65607 HRR65606:HSU65607 IBN65606:ICQ65607 ILJ65606:IMM65607 IVF65606:IWI65607 JFB65606:JGE65607 JOX65606:JQA65607 JYT65606:JZW65607 KIP65606:KJS65607 KSL65606:KTO65607 LCH65606:LDK65607 LMD65606:LNG65607 LVZ65606:LXC65607 MFV65606:MGY65607 MPR65606:MQU65607 MZN65606:NAQ65607 NJJ65606:NKM65607 NTF65606:NUI65607 ODB65606:OEE65607 OMX65606:OOA65607 OWT65606:OXW65607 PGP65606:PHS65607 PQL65606:PRO65607 QAH65606:QBK65607 QKD65606:QLG65607 QTZ65606:QVC65607 RDV65606:REY65607 RNR65606:ROU65607 RXN65606:RYQ65607 SHJ65606:SIM65607 SRF65606:SSI65607 TBB65606:TCE65607 TKX65606:TMA65607 TUT65606:TVW65607 UEP65606:UFS65607 UOL65606:UPO65607 UYH65606:UZK65607 VID65606:VJG65607 VRZ65606:VTC65607 WBV65606:WCY65607 WLR65606:WMU65607 WVN65606:WWQ65607 D131142:AQ131143 JB131142:KE131143 SX131142:UA131143 ACT131142:ADW131143 AMP131142:ANS131143 AWL131142:AXO131143 BGH131142:BHK131143 BQD131142:BRG131143 BZZ131142:CBC131143 CJV131142:CKY131143 CTR131142:CUU131143 DDN131142:DEQ131143 DNJ131142:DOM131143 DXF131142:DYI131143 EHB131142:EIE131143 EQX131142:ESA131143 FAT131142:FBW131143 FKP131142:FLS131143 FUL131142:FVO131143 GEH131142:GFK131143 GOD131142:GPG131143 GXZ131142:GZC131143 HHV131142:HIY131143 HRR131142:HSU131143 IBN131142:ICQ131143 ILJ131142:IMM131143 IVF131142:IWI131143 JFB131142:JGE131143 JOX131142:JQA131143 JYT131142:JZW131143 KIP131142:KJS131143 KSL131142:KTO131143 LCH131142:LDK131143 LMD131142:LNG131143 LVZ131142:LXC131143 MFV131142:MGY131143 MPR131142:MQU131143 MZN131142:NAQ131143 NJJ131142:NKM131143 NTF131142:NUI131143 ODB131142:OEE131143 OMX131142:OOA131143 OWT131142:OXW131143 PGP131142:PHS131143 PQL131142:PRO131143 QAH131142:QBK131143 QKD131142:QLG131143 QTZ131142:QVC131143 RDV131142:REY131143 RNR131142:ROU131143 RXN131142:RYQ131143 SHJ131142:SIM131143 SRF131142:SSI131143 TBB131142:TCE131143 TKX131142:TMA131143 TUT131142:TVW131143 UEP131142:UFS131143 UOL131142:UPO131143 UYH131142:UZK131143 VID131142:VJG131143 VRZ131142:VTC131143 WBV131142:WCY131143 WLR131142:WMU131143 WVN131142:WWQ131143 D196678:AQ196679 JB196678:KE196679 SX196678:UA196679 ACT196678:ADW196679 AMP196678:ANS196679 AWL196678:AXO196679 BGH196678:BHK196679 BQD196678:BRG196679 BZZ196678:CBC196679 CJV196678:CKY196679 CTR196678:CUU196679 DDN196678:DEQ196679 DNJ196678:DOM196679 DXF196678:DYI196679 EHB196678:EIE196679 EQX196678:ESA196679 FAT196678:FBW196679 FKP196678:FLS196679 FUL196678:FVO196679 GEH196678:GFK196679 GOD196678:GPG196679 GXZ196678:GZC196679 HHV196678:HIY196679 HRR196678:HSU196679 IBN196678:ICQ196679 ILJ196678:IMM196679 IVF196678:IWI196679 JFB196678:JGE196679 JOX196678:JQA196679 JYT196678:JZW196679 KIP196678:KJS196679 KSL196678:KTO196679 LCH196678:LDK196679 LMD196678:LNG196679 LVZ196678:LXC196679 MFV196678:MGY196679 MPR196678:MQU196679 MZN196678:NAQ196679 NJJ196678:NKM196679 NTF196678:NUI196679 ODB196678:OEE196679 OMX196678:OOA196679 OWT196678:OXW196679 PGP196678:PHS196679 PQL196678:PRO196679 QAH196678:QBK196679 QKD196678:QLG196679 QTZ196678:QVC196679 RDV196678:REY196679 RNR196678:ROU196679 RXN196678:RYQ196679 SHJ196678:SIM196679 SRF196678:SSI196679 TBB196678:TCE196679 TKX196678:TMA196679 TUT196678:TVW196679 UEP196678:UFS196679 UOL196678:UPO196679 UYH196678:UZK196679 VID196678:VJG196679 VRZ196678:VTC196679 WBV196678:WCY196679 WLR196678:WMU196679 WVN196678:WWQ196679 D262214:AQ262215 JB262214:KE262215 SX262214:UA262215 ACT262214:ADW262215 AMP262214:ANS262215 AWL262214:AXO262215 BGH262214:BHK262215 BQD262214:BRG262215 BZZ262214:CBC262215 CJV262214:CKY262215 CTR262214:CUU262215 DDN262214:DEQ262215 DNJ262214:DOM262215 DXF262214:DYI262215 EHB262214:EIE262215 EQX262214:ESA262215 FAT262214:FBW262215 FKP262214:FLS262215 FUL262214:FVO262215 GEH262214:GFK262215 GOD262214:GPG262215 GXZ262214:GZC262215 HHV262214:HIY262215 HRR262214:HSU262215 IBN262214:ICQ262215 ILJ262214:IMM262215 IVF262214:IWI262215 JFB262214:JGE262215 JOX262214:JQA262215 JYT262214:JZW262215 KIP262214:KJS262215 KSL262214:KTO262215 LCH262214:LDK262215 LMD262214:LNG262215 LVZ262214:LXC262215 MFV262214:MGY262215 MPR262214:MQU262215 MZN262214:NAQ262215 NJJ262214:NKM262215 NTF262214:NUI262215 ODB262214:OEE262215 OMX262214:OOA262215 OWT262214:OXW262215 PGP262214:PHS262215 PQL262214:PRO262215 QAH262214:QBK262215 QKD262214:QLG262215 QTZ262214:QVC262215 RDV262214:REY262215 RNR262214:ROU262215 RXN262214:RYQ262215 SHJ262214:SIM262215 SRF262214:SSI262215 TBB262214:TCE262215 TKX262214:TMA262215 TUT262214:TVW262215 UEP262214:UFS262215 UOL262214:UPO262215 UYH262214:UZK262215 VID262214:VJG262215 VRZ262214:VTC262215 WBV262214:WCY262215 WLR262214:WMU262215 WVN262214:WWQ262215 D327750:AQ327751 JB327750:KE327751 SX327750:UA327751 ACT327750:ADW327751 AMP327750:ANS327751 AWL327750:AXO327751 BGH327750:BHK327751 BQD327750:BRG327751 BZZ327750:CBC327751 CJV327750:CKY327751 CTR327750:CUU327751 DDN327750:DEQ327751 DNJ327750:DOM327751 DXF327750:DYI327751 EHB327750:EIE327751 EQX327750:ESA327751 FAT327750:FBW327751 FKP327750:FLS327751 FUL327750:FVO327751 GEH327750:GFK327751 GOD327750:GPG327751 GXZ327750:GZC327751 HHV327750:HIY327751 HRR327750:HSU327751 IBN327750:ICQ327751 ILJ327750:IMM327751 IVF327750:IWI327751 JFB327750:JGE327751 JOX327750:JQA327751 JYT327750:JZW327751 KIP327750:KJS327751 KSL327750:KTO327751 LCH327750:LDK327751 LMD327750:LNG327751 LVZ327750:LXC327751 MFV327750:MGY327751 MPR327750:MQU327751 MZN327750:NAQ327751 NJJ327750:NKM327751 NTF327750:NUI327751 ODB327750:OEE327751 OMX327750:OOA327751 OWT327750:OXW327751 PGP327750:PHS327751 PQL327750:PRO327751 QAH327750:QBK327751 QKD327750:QLG327751 QTZ327750:QVC327751 RDV327750:REY327751 RNR327750:ROU327751 RXN327750:RYQ327751 SHJ327750:SIM327751 SRF327750:SSI327751 TBB327750:TCE327751 TKX327750:TMA327751 TUT327750:TVW327751 UEP327750:UFS327751 UOL327750:UPO327751 UYH327750:UZK327751 VID327750:VJG327751 VRZ327750:VTC327751 WBV327750:WCY327751 WLR327750:WMU327751 WVN327750:WWQ327751 D393286:AQ393287 JB393286:KE393287 SX393286:UA393287 ACT393286:ADW393287 AMP393286:ANS393287 AWL393286:AXO393287 BGH393286:BHK393287 BQD393286:BRG393287 BZZ393286:CBC393287 CJV393286:CKY393287 CTR393286:CUU393287 DDN393286:DEQ393287 DNJ393286:DOM393287 DXF393286:DYI393287 EHB393286:EIE393287 EQX393286:ESA393287 FAT393286:FBW393287 FKP393286:FLS393287 FUL393286:FVO393287 GEH393286:GFK393287 GOD393286:GPG393287 GXZ393286:GZC393287 HHV393286:HIY393287 HRR393286:HSU393287 IBN393286:ICQ393287 ILJ393286:IMM393287 IVF393286:IWI393287 JFB393286:JGE393287 JOX393286:JQA393287 JYT393286:JZW393287 KIP393286:KJS393287 KSL393286:KTO393287 LCH393286:LDK393287 LMD393286:LNG393287 LVZ393286:LXC393287 MFV393286:MGY393287 MPR393286:MQU393287 MZN393286:NAQ393287 NJJ393286:NKM393287 NTF393286:NUI393287 ODB393286:OEE393287 OMX393286:OOA393287 OWT393286:OXW393287 PGP393286:PHS393287 PQL393286:PRO393287 QAH393286:QBK393287 QKD393286:QLG393287 QTZ393286:QVC393287 RDV393286:REY393287 RNR393286:ROU393287 RXN393286:RYQ393287 SHJ393286:SIM393287 SRF393286:SSI393287 TBB393286:TCE393287 TKX393286:TMA393287 TUT393286:TVW393287 UEP393286:UFS393287 UOL393286:UPO393287 UYH393286:UZK393287 VID393286:VJG393287 VRZ393286:VTC393287 WBV393286:WCY393287 WLR393286:WMU393287 WVN393286:WWQ393287 D458822:AQ458823 JB458822:KE458823 SX458822:UA458823 ACT458822:ADW458823 AMP458822:ANS458823 AWL458822:AXO458823 BGH458822:BHK458823 BQD458822:BRG458823 BZZ458822:CBC458823 CJV458822:CKY458823 CTR458822:CUU458823 DDN458822:DEQ458823 DNJ458822:DOM458823 DXF458822:DYI458823 EHB458822:EIE458823 EQX458822:ESA458823 FAT458822:FBW458823 FKP458822:FLS458823 FUL458822:FVO458823 GEH458822:GFK458823 GOD458822:GPG458823 GXZ458822:GZC458823 HHV458822:HIY458823 HRR458822:HSU458823 IBN458822:ICQ458823 ILJ458822:IMM458823 IVF458822:IWI458823 JFB458822:JGE458823 JOX458822:JQA458823 JYT458822:JZW458823 KIP458822:KJS458823 KSL458822:KTO458823 LCH458822:LDK458823 LMD458822:LNG458823 LVZ458822:LXC458823 MFV458822:MGY458823 MPR458822:MQU458823 MZN458822:NAQ458823 NJJ458822:NKM458823 NTF458822:NUI458823 ODB458822:OEE458823 OMX458822:OOA458823 OWT458822:OXW458823 PGP458822:PHS458823 PQL458822:PRO458823 QAH458822:QBK458823 QKD458822:QLG458823 QTZ458822:QVC458823 RDV458822:REY458823 RNR458822:ROU458823 RXN458822:RYQ458823 SHJ458822:SIM458823 SRF458822:SSI458823 TBB458822:TCE458823 TKX458822:TMA458823 TUT458822:TVW458823 UEP458822:UFS458823 UOL458822:UPO458823 UYH458822:UZK458823 VID458822:VJG458823 VRZ458822:VTC458823 WBV458822:WCY458823 WLR458822:WMU458823 WVN458822:WWQ458823 D524358:AQ524359 JB524358:KE524359 SX524358:UA524359 ACT524358:ADW524359 AMP524358:ANS524359 AWL524358:AXO524359 BGH524358:BHK524359 BQD524358:BRG524359 BZZ524358:CBC524359 CJV524358:CKY524359 CTR524358:CUU524359 DDN524358:DEQ524359 DNJ524358:DOM524359 DXF524358:DYI524359 EHB524358:EIE524359 EQX524358:ESA524359 FAT524358:FBW524359 FKP524358:FLS524359 FUL524358:FVO524359 GEH524358:GFK524359 GOD524358:GPG524359 GXZ524358:GZC524359 HHV524358:HIY524359 HRR524358:HSU524359 IBN524358:ICQ524359 ILJ524358:IMM524359 IVF524358:IWI524359 JFB524358:JGE524359 JOX524358:JQA524359 JYT524358:JZW524359 KIP524358:KJS524359 KSL524358:KTO524359 LCH524358:LDK524359 LMD524358:LNG524359 LVZ524358:LXC524359 MFV524358:MGY524359 MPR524358:MQU524359 MZN524358:NAQ524359 NJJ524358:NKM524359 NTF524358:NUI524359 ODB524358:OEE524359 OMX524358:OOA524359 OWT524358:OXW524359 PGP524358:PHS524359 PQL524358:PRO524359 QAH524358:QBK524359 QKD524358:QLG524359 QTZ524358:QVC524359 RDV524358:REY524359 RNR524358:ROU524359 RXN524358:RYQ524359 SHJ524358:SIM524359 SRF524358:SSI524359 TBB524358:TCE524359 TKX524358:TMA524359 TUT524358:TVW524359 UEP524358:UFS524359 UOL524358:UPO524359 UYH524358:UZK524359 VID524358:VJG524359 VRZ524358:VTC524359 WBV524358:WCY524359 WLR524358:WMU524359 WVN524358:WWQ524359 D589894:AQ589895 JB589894:KE589895 SX589894:UA589895 ACT589894:ADW589895 AMP589894:ANS589895 AWL589894:AXO589895 BGH589894:BHK589895 BQD589894:BRG589895 BZZ589894:CBC589895 CJV589894:CKY589895 CTR589894:CUU589895 DDN589894:DEQ589895 DNJ589894:DOM589895 DXF589894:DYI589895 EHB589894:EIE589895 EQX589894:ESA589895 FAT589894:FBW589895 FKP589894:FLS589895 FUL589894:FVO589895 GEH589894:GFK589895 GOD589894:GPG589895 GXZ589894:GZC589895 HHV589894:HIY589895 HRR589894:HSU589895 IBN589894:ICQ589895 ILJ589894:IMM589895 IVF589894:IWI589895 JFB589894:JGE589895 JOX589894:JQA589895 JYT589894:JZW589895 KIP589894:KJS589895 KSL589894:KTO589895 LCH589894:LDK589895 LMD589894:LNG589895 LVZ589894:LXC589895 MFV589894:MGY589895 MPR589894:MQU589895 MZN589894:NAQ589895 NJJ589894:NKM589895 NTF589894:NUI589895 ODB589894:OEE589895 OMX589894:OOA589895 OWT589894:OXW589895 PGP589894:PHS589895 PQL589894:PRO589895 QAH589894:QBK589895 QKD589894:QLG589895 QTZ589894:QVC589895 RDV589894:REY589895 RNR589894:ROU589895 RXN589894:RYQ589895 SHJ589894:SIM589895 SRF589894:SSI589895 TBB589894:TCE589895 TKX589894:TMA589895 TUT589894:TVW589895 UEP589894:UFS589895 UOL589894:UPO589895 UYH589894:UZK589895 VID589894:VJG589895 VRZ589894:VTC589895 WBV589894:WCY589895 WLR589894:WMU589895 WVN589894:WWQ589895 D655430:AQ655431 JB655430:KE655431 SX655430:UA655431 ACT655430:ADW655431 AMP655430:ANS655431 AWL655430:AXO655431 BGH655430:BHK655431 BQD655430:BRG655431 BZZ655430:CBC655431 CJV655430:CKY655431 CTR655430:CUU655431 DDN655430:DEQ655431 DNJ655430:DOM655431 DXF655430:DYI655431 EHB655430:EIE655431 EQX655430:ESA655431 FAT655430:FBW655431 FKP655430:FLS655431 FUL655430:FVO655431 GEH655430:GFK655431 GOD655430:GPG655431 GXZ655430:GZC655431 HHV655430:HIY655431 HRR655430:HSU655431 IBN655430:ICQ655431 ILJ655430:IMM655431 IVF655430:IWI655431 JFB655430:JGE655431 JOX655430:JQA655431 JYT655430:JZW655431 KIP655430:KJS655431 KSL655430:KTO655431 LCH655430:LDK655431 LMD655430:LNG655431 LVZ655430:LXC655431 MFV655430:MGY655431 MPR655430:MQU655431 MZN655430:NAQ655431 NJJ655430:NKM655431 NTF655430:NUI655431 ODB655430:OEE655431 OMX655430:OOA655431 OWT655430:OXW655431 PGP655430:PHS655431 PQL655430:PRO655431 QAH655430:QBK655431 QKD655430:QLG655431 QTZ655430:QVC655431 RDV655430:REY655431 RNR655430:ROU655431 RXN655430:RYQ655431 SHJ655430:SIM655431 SRF655430:SSI655431 TBB655430:TCE655431 TKX655430:TMA655431 TUT655430:TVW655431 UEP655430:UFS655431 UOL655430:UPO655431 UYH655430:UZK655431 VID655430:VJG655431 VRZ655430:VTC655431 WBV655430:WCY655431 WLR655430:WMU655431 WVN655430:WWQ655431 D720966:AQ720967 JB720966:KE720967 SX720966:UA720967 ACT720966:ADW720967 AMP720966:ANS720967 AWL720966:AXO720967 BGH720966:BHK720967 BQD720966:BRG720967 BZZ720966:CBC720967 CJV720966:CKY720967 CTR720966:CUU720967 DDN720966:DEQ720967 DNJ720966:DOM720967 DXF720966:DYI720967 EHB720966:EIE720967 EQX720966:ESA720967 FAT720966:FBW720967 FKP720966:FLS720967 FUL720966:FVO720967 GEH720966:GFK720967 GOD720966:GPG720967 GXZ720966:GZC720967 HHV720966:HIY720967 HRR720966:HSU720967 IBN720966:ICQ720967 ILJ720966:IMM720967 IVF720966:IWI720967 JFB720966:JGE720967 JOX720966:JQA720967 JYT720966:JZW720967 KIP720966:KJS720967 KSL720966:KTO720967 LCH720966:LDK720967 LMD720966:LNG720967 LVZ720966:LXC720967 MFV720966:MGY720967 MPR720966:MQU720967 MZN720966:NAQ720967 NJJ720966:NKM720967 NTF720966:NUI720967 ODB720966:OEE720967 OMX720966:OOA720967 OWT720966:OXW720967 PGP720966:PHS720967 PQL720966:PRO720967 QAH720966:QBK720967 QKD720966:QLG720967 QTZ720966:QVC720967 RDV720966:REY720967 RNR720966:ROU720967 RXN720966:RYQ720967 SHJ720966:SIM720967 SRF720966:SSI720967 TBB720966:TCE720967 TKX720966:TMA720967 TUT720966:TVW720967 UEP720966:UFS720967 UOL720966:UPO720967 UYH720966:UZK720967 VID720966:VJG720967 VRZ720966:VTC720967 WBV720966:WCY720967 WLR720966:WMU720967 WVN720966:WWQ720967 D786502:AQ786503 JB786502:KE786503 SX786502:UA786503 ACT786502:ADW786503 AMP786502:ANS786503 AWL786502:AXO786503 BGH786502:BHK786503 BQD786502:BRG786503 BZZ786502:CBC786503 CJV786502:CKY786503 CTR786502:CUU786503 DDN786502:DEQ786503 DNJ786502:DOM786503 DXF786502:DYI786503 EHB786502:EIE786503 EQX786502:ESA786503 FAT786502:FBW786503 FKP786502:FLS786503 FUL786502:FVO786503 GEH786502:GFK786503 GOD786502:GPG786503 GXZ786502:GZC786503 HHV786502:HIY786503 HRR786502:HSU786503 IBN786502:ICQ786503 ILJ786502:IMM786503 IVF786502:IWI786503 JFB786502:JGE786503 JOX786502:JQA786503 JYT786502:JZW786503 KIP786502:KJS786503 KSL786502:KTO786503 LCH786502:LDK786503 LMD786502:LNG786503 LVZ786502:LXC786503 MFV786502:MGY786503 MPR786502:MQU786503 MZN786502:NAQ786503 NJJ786502:NKM786503 NTF786502:NUI786503 ODB786502:OEE786503 OMX786502:OOA786503 OWT786502:OXW786503 PGP786502:PHS786503 PQL786502:PRO786503 QAH786502:QBK786503 QKD786502:QLG786503 QTZ786502:QVC786503 RDV786502:REY786503 RNR786502:ROU786503 RXN786502:RYQ786503 SHJ786502:SIM786503 SRF786502:SSI786503 TBB786502:TCE786503 TKX786502:TMA786503 TUT786502:TVW786503 UEP786502:UFS786503 UOL786502:UPO786503 UYH786502:UZK786503 VID786502:VJG786503 VRZ786502:VTC786503 WBV786502:WCY786503 WLR786502:WMU786503 WVN786502:WWQ786503 D852038:AQ852039 JB852038:KE852039 SX852038:UA852039 ACT852038:ADW852039 AMP852038:ANS852039 AWL852038:AXO852039 BGH852038:BHK852039 BQD852038:BRG852039 BZZ852038:CBC852039 CJV852038:CKY852039 CTR852038:CUU852039 DDN852038:DEQ852039 DNJ852038:DOM852039 DXF852038:DYI852039 EHB852038:EIE852039 EQX852038:ESA852039 FAT852038:FBW852039 FKP852038:FLS852039 FUL852038:FVO852039 GEH852038:GFK852039 GOD852038:GPG852039 GXZ852038:GZC852039 HHV852038:HIY852039 HRR852038:HSU852039 IBN852038:ICQ852039 ILJ852038:IMM852039 IVF852038:IWI852039 JFB852038:JGE852039 JOX852038:JQA852039 JYT852038:JZW852039 KIP852038:KJS852039 KSL852038:KTO852039 LCH852038:LDK852039 LMD852038:LNG852039 LVZ852038:LXC852039 MFV852038:MGY852039 MPR852038:MQU852039 MZN852038:NAQ852039 NJJ852038:NKM852039 NTF852038:NUI852039 ODB852038:OEE852039 OMX852038:OOA852039 OWT852038:OXW852039 PGP852038:PHS852039 PQL852038:PRO852039 QAH852038:QBK852039 QKD852038:QLG852039 QTZ852038:QVC852039 RDV852038:REY852039 RNR852038:ROU852039 RXN852038:RYQ852039 SHJ852038:SIM852039 SRF852038:SSI852039 TBB852038:TCE852039 TKX852038:TMA852039 TUT852038:TVW852039 UEP852038:UFS852039 UOL852038:UPO852039 UYH852038:UZK852039 VID852038:VJG852039 VRZ852038:VTC852039 WBV852038:WCY852039 WLR852038:WMU852039 WVN852038:WWQ852039 D917574:AQ917575 JB917574:KE917575 SX917574:UA917575 ACT917574:ADW917575 AMP917574:ANS917575 AWL917574:AXO917575 BGH917574:BHK917575 BQD917574:BRG917575 BZZ917574:CBC917575 CJV917574:CKY917575 CTR917574:CUU917575 DDN917574:DEQ917575 DNJ917574:DOM917575 DXF917574:DYI917575 EHB917574:EIE917575 EQX917574:ESA917575 FAT917574:FBW917575 FKP917574:FLS917575 FUL917574:FVO917575 GEH917574:GFK917575 GOD917574:GPG917575 GXZ917574:GZC917575 HHV917574:HIY917575 HRR917574:HSU917575 IBN917574:ICQ917575 ILJ917574:IMM917575 IVF917574:IWI917575 JFB917574:JGE917575 JOX917574:JQA917575 JYT917574:JZW917575 KIP917574:KJS917575 KSL917574:KTO917575 LCH917574:LDK917575 LMD917574:LNG917575 LVZ917574:LXC917575 MFV917574:MGY917575 MPR917574:MQU917575 MZN917574:NAQ917575 NJJ917574:NKM917575 NTF917574:NUI917575 ODB917574:OEE917575 OMX917574:OOA917575 OWT917574:OXW917575 PGP917574:PHS917575 PQL917574:PRO917575 QAH917574:QBK917575 QKD917574:QLG917575 QTZ917574:QVC917575 RDV917574:REY917575 RNR917574:ROU917575 RXN917574:RYQ917575 SHJ917574:SIM917575 SRF917574:SSI917575 TBB917574:TCE917575 TKX917574:TMA917575 TUT917574:TVW917575 UEP917574:UFS917575 UOL917574:UPO917575 UYH917574:UZK917575 VID917574:VJG917575 VRZ917574:VTC917575 WBV917574:WCY917575 WLR917574:WMU917575 WVN917574:WWQ917575 D983110:AQ983111 JB983110:KE983111 SX983110:UA983111 ACT983110:ADW983111 AMP983110:ANS983111 AWL983110:AXO983111 BGH983110:BHK983111 BQD983110:BRG983111 BZZ983110:CBC983111 CJV983110:CKY983111 CTR983110:CUU983111 DDN983110:DEQ983111 DNJ983110:DOM983111 DXF983110:DYI983111 EHB983110:EIE983111 EQX983110:ESA983111 FAT983110:FBW983111 FKP983110:FLS983111 FUL983110:FVO983111 GEH983110:GFK983111 GOD983110:GPG983111 GXZ983110:GZC983111 HHV983110:HIY983111 HRR983110:HSU983111 IBN983110:ICQ983111 ILJ983110:IMM983111 IVF983110:IWI983111 JFB983110:JGE983111 JOX983110:JQA983111 JYT983110:JZW983111 KIP983110:KJS983111 KSL983110:KTO983111 LCH983110:LDK983111 LMD983110:LNG983111 LVZ983110:LXC983111 MFV983110:MGY983111 MPR983110:MQU983111 MZN983110:NAQ983111 NJJ983110:NKM983111 NTF983110:NUI983111 ODB983110:OEE983111 OMX983110:OOA983111 OWT983110:OXW983111 PGP983110:PHS983111 PQL983110:PRO983111 QAH983110:QBK983111 QKD983110:QLG983111 QTZ983110:QVC983111 RDV983110:REY983111 RNR983110:ROU983111 RXN983110:RYQ983111 SHJ983110:SIM983111 SRF983110:SSI983111 TBB983110:TCE983111 TKX983110:TMA983111 TUT983110:TVW983111 UEP983110:UFS983111 UOL983110:UPO983111 UYH983110:UZK983111 VID983110:VJG983111 VRZ983110:VTC983111 WBV983110:WCY983111 WLR983110:WMU983111 WVN983110:WWQ983111 QKD114:QLG118 D65609:AQ65609 JB65609:KE65609 SX65609:UA65609 ACT65609:ADW65609 AMP65609:ANS65609 AWL65609:AXO65609 BGH65609:BHK65609 BQD65609:BRG65609 BZZ65609:CBC65609 CJV65609:CKY65609 CTR65609:CUU65609 DDN65609:DEQ65609 DNJ65609:DOM65609 DXF65609:DYI65609 EHB65609:EIE65609 EQX65609:ESA65609 FAT65609:FBW65609 FKP65609:FLS65609 FUL65609:FVO65609 GEH65609:GFK65609 GOD65609:GPG65609 GXZ65609:GZC65609 HHV65609:HIY65609 HRR65609:HSU65609 IBN65609:ICQ65609 ILJ65609:IMM65609 IVF65609:IWI65609 JFB65609:JGE65609 JOX65609:JQA65609 JYT65609:JZW65609 KIP65609:KJS65609 KSL65609:KTO65609 LCH65609:LDK65609 LMD65609:LNG65609 LVZ65609:LXC65609 MFV65609:MGY65609 MPR65609:MQU65609 MZN65609:NAQ65609 NJJ65609:NKM65609 NTF65609:NUI65609 ODB65609:OEE65609 OMX65609:OOA65609 OWT65609:OXW65609 PGP65609:PHS65609 PQL65609:PRO65609 QAH65609:QBK65609 QKD65609:QLG65609 QTZ65609:QVC65609 RDV65609:REY65609 RNR65609:ROU65609 RXN65609:RYQ65609 SHJ65609:SIM65609 SRF65609:SSI65609 TBB65609:TCE65609 TKX65609:TMA65609 TUT65609:TVW65609 UEP65609:UFS65609 UOL65609:UPO65609 UYH65609:UZK65609 VID65609:VJG65609 VRZ65609:VTC65609 WBV65609:WCY65609 WLR65609:WMU65609 WVN65609:WWQ65609 D131145:AQ131145 JB131145:KE131145 SX131145:UA131145 ACT131145:ADW131145 AMP131145:ANS131145 AWL131145:AXO131145 BGH131145:BHK131145 BQD131145:BRG131145 BZZ131145:CBC131145 CJV131145:CKY131145 CTR131145:CUU131145 DDN131145:DEQ131145 DNJ131145:DOM131145 DXF131145:DYI131145 EHB131145:EIE131145 EQX131145:ESA131145 FAT131145:FBW131145 FKP131145:FLS131145 FUL131145:FVO131145 GEH131145:GFK131145 GOD131145:GPG131145 GXZ131145:GZC131145 HHV131145:HIY131145 HRR131145:HSU131145 IBN131145:ICQ131145 ILJ131145:IMM131145 IVF131145:IWI131145 JFB131145:JGE131145 JOX131145:JQA131145 JYT131145:JZW131145 KIP131145:KJS131145 KSL131145:KTO131145 LCH131145:LDK131145 LMD131145:LNG131145 LVZ131145:LXC131145 MFV131145:MGY131145 MPR131145:MQU131145 MZN131145:NAQ131145 NJJ131145:NKM131145 NTF131145:NUI131145 ODB131145:OEE131145 OMX131145:OOA131145 OWT131145:OXW131145 PGP131145:PHS131145 PQL131145:PRO131145 QAH131145:QBK131145 QKD131145:QLG131145 QTZ131145:QVC131145 RDV131145:REY131145 RNR131145:ROU131145 RXN131145:RYQ131145 SHJ131145:SIM131145 SRF131145:SSI131145 TBB131145:TCE131145 TKX131145:TMA131145 TUT131145:TVW131145 UEP131145:UFS131145 UOL131145:UPO131145 UYH131145:UZK131145 VID131145:VJG131145 VRZ131145:VTC131145 WBV131145:WCY131145 WLR131145:WMU131145 WVN131145:WWQ131145 D196681:AQ196681 JB196681:KE196681 SX196681:UA196681 ACT196681:ADW196681 AMP196681:ANS196681 AWL196681:AXO196681 BGH196681:BHK196681 BQD196681:BRG196681 BZZ196681:CBC196681 CJV196681:CKY196681 CTR196681:CUU196681 DDN196681:DEQ196681 DNJ196681:DOM196681 DXF196681:DYI196681 EHB196681:EIE196681 EQX196681:ESA196681 FAT196681:FBW196681 FKP196681:FLS196681 FUL196681:FVO196681 GEH196681:GFK196681 GOD196681:GPG196681 GXZ196681:GZC196681 HHV196681:HIY196681 HRR196681:HSU196681 IBN196681:ICQ196681 ILJ196681:IMM196681 IVF196681:IWI196681 JFB196681:JGE196681 JOX196681:JQA196681 JYT196681:JZW196681 KIP196681:KJS196681 KSL196681:KTO196681 LCH196681:LDK196681 LMD196681:LNG196681 LVZ196681:LXC196681 MFV196681:MGY196681 MPR196681:MQU196681 MZN196681:NAQ196681 NJJ196681:NKM196681 NTF196681:NUI196681 ODB196681:OEE196681 OMX196681:OOA196681 OWT196681:OXW196681 PGP196681:PHS196681 PQL196681:PRO196681 QAH196681:QBK196681 QKD196681:QLG196681 QTZ196681:QVC196681 RDV196681:REY196681 RNR196681:ROU196681 RXN196681:RYQ196681 SHJ196681:SIM196681 SRF196681:SSI196681 TBB196681:TCE196681 TKX196681:TMA196681 TUT196681:TVW196681 UEP196681:UFS196681 UOL196681:UPO196681 UYH196681:UZK196681 VID196681:VJG196681 VRZ196681:VTC196681 WBV196681:WCY196681 WLR196681:WMU196681 WVN196681:WWQ196681 D262217:AQ262217 JB262217:KE262217 SX262217:UA262217 ACT262217:ADW262217 AMP262217:ANS262217 AWL262217:AXO262217 BGH262217:BHK262217 BQD262217:BRG262217 BZZ262217:CBC262217 CJV262217:CKY262217 CTR262217:CUU262217 DDN262217:DEQ262217 DNJ262217:DOM262217 DXF262217:DYI262217 EHB262217:EIE262217 EQX262217:ESA262217 FAT262217:FBW262217 FKP262217:FLS262217 FUL262217:FVO262217 GEH262217:GFK262217 GOD262217:GPG262217 GXZ262217:GZC262217 HHV262217:HIY262217 HRR262217:HSU262217 IBN262217:ICQ262217 ILJ262217:IMM262217 IVF262217:IWI262217 JFB262217:JGE262217 JOX262217:JQA262217 JYT262217:JZW262217 KIP262217:KJS262217 KSL262217:KTO262217 LCH262217:LDK262217 LMD262217:LNG262217 LVZ262217:LXC262217 MFV262217:MGY262217 MPR262217:MQU262217 MZN262217:NAQ262217 NJJ262217:NKM262217 NTF262217:NUI262217 ODB262217:OEE262217 OMX262217:OOA262217 OWT262217:OXW262217 PGP262217:PHS262217 PQL262217:PRO262217 QAH262217:QBK262217 QKD262217:QLG262217 QTZ262217:QVC262217 RDV262217:REY262217 RNR262217:ROU262217 RXN262217:RYQ262217 SHJ262217:SIM262217 SRF262217:SSI262217 TBB262217:TCE262217 TKX262217:TMA262217 TUT262217:TVW262217 UEP262217:UFS262217 UOL262217:UPO262217 UYH262217:UZK262217 VID262217:VJG262217 VRZ262217:VTC262217 WBV262217:WCY262217 WLR262217:WMU262217 WVN262217:WWQ262217 D327753:AQ327753 JB327753:KE327753 SX327753:UA327753 ACT327753:ADW327753 AMP327753:ANS327753 AWL327753:AXO327753 BGH327753:BHK327753 BQD327753:BRG327753 BZZ327753:CBC327753 CJV327753:CKY327753 CTR327753:CUU327753 DDN327753:DEQ327753 DNJ327753:DOM327753 DXF327753:DYI327753 EHB327753:EIE327753 EQX327753:ESA327753 FAT327753:FBW327753 FKP327753:FLS327753 FUL327753:FVO327753 GEH327753:GFK327753 GOD327753:GPG327753 GXZ327753:GZC327753 HHV327753:HIY327753 HRR327753:HSU327753 IBN327753:ICQ327753 ILJ327753:IMM327753 IVF327753:IWI327753 JFB327753:JGE327753 JOX327753:JQA327753 JYT327753:JZW327753 KIP327753:KJS327753 KSL327753:KTO327753 LCH327753:LDK327753 LMD327753:LNG327753 LVZ327753:LXC327753 MFV327753:MGY327753 MPR327753:MQU327753 MZN327753:NAQ327753 NJJ327753:NKM327753 NTF327753:NUI327753 ODB327753:OEE327753 OMX327753:OOA327753 OWT327753:OXW327753 PGP327753:PHS327753 PQL327753:PRO327753 QAH327753:QBK327753 QKD327753:QLG327753 QTZ327753:QVC327753 RDV327753:REY327753 RNR327753:ROU327753 RXN327753:RYQ327753 SHJ327753:SIM327753 SRF327753:SSI327753 TBB327753:TCE327753 TKX327753:TMA327753 TUT327753:TVW327753 UEP327753:UFS327753 UOL327753:UPO327753 UYH327753:UZK327753 VID327753:VJG327753 VRZ327753:VTC327753 WBV327753:WCY327753 WLR327753:WMU327753 WVN327753:WWQ327753 D393289:AQ393289 JB393289:KE393289 SX393289:UA393289 ACT393289:ADW393289 AMP393289:ANS393289 AWL393289:AXO393289 BGH393289:BHK393289 BQD393289:BRG393289 BZZ393289:CBC393289 CJV393289:CKY393289 CTR393289:CUU393289 DDN393289:DEQ393289 DNJ393289:DOM393289 DXF393289:DYI393289 EHB393289:EIE393289 EQX393289:ESA393289 FAT393289:FBW393289 FKP393289:FLS393289 FUL393289:FVO393289 GEH393289:GFK393289 GOD393289:GPG393289 GXZ393289:GZC393289 HHV393289:HIY393289 HRR393289:HSU393289 IBN393289:ICQ393289 ILJ393289:IMM393289 IVF393289:IWI393289 JFB393289:JGE393289 JOX393289:JQA393289 JYT393289:JZW393289 KIP393289:KJS393289 KSL393289:KTO393289 LCH393289:LDK393289 LMD393289:LNG393289 LVZ393289:LXC393289 MFV393289:MGY393289 MPR393289:MQU393289 MZN393289:NAQ393289 NJJ393289:NKM393289 NTF393289:NUI393289 ODB393289:OEE393289 OMX393289:OOA393289 OWT393289:OXW393289 PGP393289:PHS393289 PQL393289:PRO393289 QAH393289:QBK393289 QKD393289:QLG393289 QTZ393289:QVC393289 RDV393289:REY393289 RNR393289:ROU393289 RXN393289:RYQ393289 SHJ393289:SIM393289 SRF393289:SSI393289 TBB393289:TCE393289 TKX393289:TMA393289 TUT393289:TVW393289 UEP393289:UFS393289 UOL393289:UPO393289 UYH393289:UZK393289 VID393289:VJG393289 VRZ393289:VTC393289 WBV393289:WCY393289 WLR393289:WMU393289 WVN393289:WWQ393289 D458825:AQ458825 JB458825:KE458825 SX458825:UA458825 ACT458825:ADW458825 AMP458825:ANS458825 AWL458825:AXO458825 BGH458825:BHK458825 BQD458825:BRG458825 BZZ458825:CBC458825 CJV458825:CKY458825 CTR458825:CUU458825 DDN458825:DEQ458825 DNJ458825:DOM458825 DXF458825:DYI458825 EHB458825:EIE458825 EQX458825:ESA458825 FAT458825:FBW458825 FKP458825:FLS458825 FUL458825:FVO458825 GEH458825:GFK458825 GOD458825:GPG458825 GXZ458825:GZC458825 HHV458825:HIY458825 HRR458825:HSU458825 IBN458825:ICQ458825 ILJ458825:IMM458825 IVF458825:IWI458825 JFB458825:JGE458825 JOX458825:JQA458825 JYT458825:JZW458825 KIP458825:KJS458825 KSL458825:KTO458825 LCH458825:LDK458825 LMD458825:LNG458825 LVZ458825:LXC458825 MFV458825:MGY458825 MPR458825:MQU458825 MZN458825:NAQ458825 NJJ458825:NKM458825 NTF458825:NUI458825 ODB458825:OEE458825 OMX458825:OOA458825 OWT458825:OXW458825 PGP458825:PHS458825 PQL458825:PRO458825 QAH458825:QBK458825 QKD458825:QLG458825 QTZ458825:QVC458825 RDV458825:REY458825 RNR458825:ROU458825 RXN458825:RYQ458825 SHJ458825:SIM458825 SRF458825:SSI458825 TBB458825:TCE458825 TKX458825:TMA458825 TUT458825:TVW458825 UEP458825:UFS458825 UOL458825:UPO458825 UYH458825:UZK458825 VID458825:VJG458825 VRZ458825:VTC458825 WBV458825:WCY458825 WLR458825:WMU458825 WVN458825:WWQ458825 D524361:AQ524361 JB524361:KE524361 SX524361:UA524361 ACT524361:ADW524361 AMP524361:ANS524361 AWL524361:AXO524361 BGH524361:BHK524361 BQD524361:BRG524361 BZZ524361:CBC524361 CJV524361:CKY524361 CTR524361:CUU524361 DDN524361:DEQ524361 DNJ524361:DOM524361 DXF524361:DYI524361 EHB524361:EIE524361 EQX524361:ESA524361 FAT524361:FBW524361 FKP524361:FLS524361 FUL524361:FVO524361 GEH524361:GFK524361 GOD524361:GPG524361 GXZ524361:GZC524361 HHV524361:HIY524361 HRR524361:HSU524361 IBN524361:ICQ524361 ILJ524361:IMM524361 IVF524361:IWI524361 JFB524361:JGE524361 JOX524361:JQA524361 JYT524361:JZW524361 KIP524361:KJS524361 KSL524361:KTO524361 LCH524361:LDK524361 LMD524361:LNG524361 LVZ524361:LXC524361 MFV524361:MGY524361 MPR524361:MQU524361 MZN524361:NAQ524361 NJJ524361:NKM524361 NTF524361:NUI524361 ODB524361:OEE524361 OMX524361:OOA524361 OWT524361:OXW524361 PGP524361:PHS524361 PQL524361:PRO524361 QAH524361:QBK524361 QKD524361:QLG524361 QTZ524361:QVC524361 RDV524361:REY524361 RNR524361:ROU524361 RXN524361:RYQ524361 SHJ524361:SIM524361 SRF524361:SSI524361 TBB524361:TCE524361 TKX524361:TMA524361 TUT524361:TVW524361 UEP524361:UFS524361 UOL524361:UPO524361 UYH524361:UZK524361 VID524361:VJG524361 VRZ524361:VTC524361 WBV524361:WCY524361 WLR524361:WMU524361 WVN524361:WWQ524361 D589897:AQ589897 JB589897:KE589897 SX589897:UA589897 ACT589897:ADW589897 AMP589897:ANS589897 AWL589897:AXO589897 BGH589897:BHK589897 BQD589897:BRG589897 BZZ589897:CBC589897 CJV589897:CKY589897 CTR589897:CUU589897 DDN589897:DEQ589897 DNJ589897:DOM589897 DXF589897:DYI589897 EHB589897:EIE589897 EQX589897:ESA589897 FAT589897:FBW589897 FKP589897:FLS589897 FUL589897:FVO589897 GEH589897:GFK589897 GOD589897:GPG589897 GXZ589897:GZC589897 HHV589897:HIY589897 HRR589897:HSU589897 IBN589897:ICQ589897 ILJ589897:IMM589897 IVF589897:IWI589897 JFB589897:JGE589897 JOX589897:JQA589897 JYT589897:JZW589897 KIP589897:KJS589897 KSL589897:KTO589897 LCH589897:LDK589897 LMD589897:LNG589897 LVZ589897:LXC589897 MFV589897:MGY589897 MPR589897:MQU589897 MZN589897:NAQ589897 NJJ589897:NKM589897 NTF589897:NUI589897 ODB589897:OEE589897 OMX589897:OOA589897 OWT589897:OXW589897 PGP589897:PHS589897 PQL589897:PRO589897 QAH589897:QBK589897 QKD589897:QLG589897 QTZ589897:QVC589897 RDV589897:REY589897 RNR589897:ROU589897 RXN589897:RYQ589897 SHJ589897:SIM589897 SRF589897:SSI589897 TBB589897:TCE589897 TKX589897:TMA589897 TUT589897:TVW589897 UEP589897:UFS589897 UOL589897:UPO589897 UYH589897:UZK589897 VID589897:VJG589897 VRZ589897:VTC589897 WBV589897:WCY589897 WLR589897:WMU589897 WVN589897:WWQ589897 D655433:AQ655433 JB655433:KE655433 SX655433:UA655433 ACT655433:ADW655433 AMP655433:ANS655433 AWL655433:AXO655433 BGH655433:BHK655433 BQD655433:BRG655433 BZZ655433:CBC655433 CJV655433:CKY655433 CTR655433:CUU655433 DDN655433:DEQ655433 DNJ655433:DOM655433 DXF655433:DYI655433 EHB655433:EIE655433 EQX655433:ESA655433 FAT655433:FBW655433 FKP655433:FLS655433 FUL655433:FVO655433 GEH655433:GFK655433 GOD655433:GPG655433 GXZ655433:GZC655433 HHV655433:HIY655433 HRR655433:HSU655433 IBN655433:ICQ655433 ILJ655433:IMM655433 IVF655433:IWI655433 JFB655433:JGE655433 JOX655433:JQA655433 JYT655433:JZW655433 KIP655433:KJS655433 KSL655433:KTO655433 LCH655433:LDK655433 LMD655433:LNG655433 LVZ655433:LXC655433 MFV655433:MGY655433 MPR655433:MQU655433 MZN655433:NAQ655433 NJJ655433:NKM655433 NTF655433:NUI655433 ODB655433:OEE655433 OMX655433:OOA655433 OWT655433:OXW655433 PGP655433:PHS655433 PQL655433:PRO655433 QAH655433:QBK655433 QKD655433:QLG655433 QTZ655433:QVC655433 RDV655433:REY655433 RNR655433:ROU655433 RXN655433:RYQ655433 SHJ655433:SIM655433 SRF655433:SSI655433 TBB655433:TCE655433 TKX655433:TMA655433 TUT655433:TVW655433 UEP655433:UFS655433 UOL655433:UPO655433 UYH655433:UZK655433 VID655433:VJG655433 VRZ655433:VTC655433 WBV655433:WCY655433 WLR655433:WMU655433 WVN655433:WWQ655433 D720969:AQ720969 JB720969:KE720969 SX720969:UA720969 ACT720969:ADW720969 AMP720969:ANS720969 AWL720969:AXO720969 BGH720969:BHK720969 BQD720969:BRG720969 BZZ720969:CBC720969 CJV720969:CKY720969 CTR720969:CUU720969 DDN720969:DEQ720969 DNJ720969:DOM720969 DXF720969:DYI720969 EHB720969:EIE720969 EQX720969:ESA720969 FAT720969:FBW720969 FKP720969:FLS720969 FUL720969:FVO720969 GEH720969:GFK720969 GOD720969:GPG720969 GXZ720969:GZC720969 HHV720969:HIY720969 HRR720969:HSU720969 IBN720969:ICQ720969 ILJ720969:IMM720969 IVF720969:IWI720969 JFB720969:JGE720969 JOX720969:JQA720969 JYT720969:JZW720969 KIP720969:KJS720969 KSL720969:KTO720969 LCH720969:LDK720969 LMD720969:LNG720969 LVZ720969:LXC720969 MFV720969:MGY720969 MPR720969:MQU720969 MZN720969:NAQ720969 NJJ720969:NKM720969 NTF720969:NUI720969 ODB720969:OEE720969 OMX720969:OOA720969 OWT720969:OXW720969 PGP720969:PHS720969 PQL720969:PRO720969 QAH720969:QBK720969 QKD720969:QLG720969 QTZ720969:QVC720969 RDV720969:REY720969 RNR720969:ROU720969 RXN720969:RYQ720969 SHJ720969:SIM720969 SRF720969:SSI720969 TBB720969:TCE720969 TKX720969:TMA720969 TUT720969:TVW720969 UEP720969:UFS720969 UOL720969:UPO720969 UYH720969:UZK720969 VID720969:VJG720969 VRZ720969:VTC720969 WBV720969:WCY720969 WLR720969:WMU720969 WVN720969:WWQ720969 D786505:AQ786505 JB786505:KE786505 SX786505:UA786505 ACT786505:ADW786505 AMP786505:ANS786505 AWL786505:AXO786505 BGH786505:BHK786505 BQD786505:BRG786505 BZZ786505:CBC786505 CJV786505:CKY786505 CTR786505:CUU786505 DDN786505:DEQ786505 DNJ786505:DOM786505 DXF786505:DYI786505 EHB786505:EIE786505 EQX786505:ESA786505 FAT786505:FBW786505 FKP786505:FLS786505 FUL786505:FVO786505 GEH786505:GFK786505 GOD786505:GPG786505 GXZ786505:GZC786505 HHV786505:HIY786505 HRR786505:HSU786505 IBN786505:ICQ786505 ILJ786505:IMM786505 IVF786505:IWI786505 JFB786505:JGE786505 JOX786505:JQA786505 JYT786505:JZW786505 KIP786505:KJS786505 KSL786505:KTO786505 LCH786505:LDK786505 LMD786505:LNG786505 LVZ786505:LXC786505 MFV786505:MGY786505 MPR786505:MQU786505 MZN786505:NAQ786505 NJJ786505:NKM786505 NTF786505:NUI786505 ODB786505:OEE786505 OMX786505:OOA786505 OWT786505:OXW786505 PGP786505:PHS786505 PQL786505:PRO786505 QAH786505:QBK786505 QKD786505:QLG786505 QTZ786505:QVC786505 RDV786505:REY786505 RNR786505:ROU786505 RXN786505:RYQ786505 SHJ786505:SIM786505 SRF786505:SSI786505 TBB786505:TCE786505 TKX786505:TMA786505 TUT786505:TVW786505 UEP786505:UFS786505 UOL786505:UPO786505 UYH786505:UZK786505 VID786505:VJG786505 VRZ786505:VTC786505 WBV786505:WCY786505 WLR786505:WMU786505 WVN786505:WWQ786505 D852041:AQ852041 JB852041:KE852041 SX852041:UA852041 ACT852041:ADW852041 AMP852041:ANS852041 AWL852041:AXO852041 BGH852041:BHK852041 BQD852041:BRG852041 BZZ852041:CBC852041 CJV852041:CKY852041 CTR852041:CUU852041 DDN852041:DEQ852041 DNJ852041:DOM852041 DXF852041:DYI852041 EHB852041:EIE852041 EQX852041:ESA852041 FAT852041:FBW852041 FKP852041:FLS852041 FUL852041:FVO852041 GEH852041:GFK852041 GOD852041:GPG852041 GXZ852041:GZC852041 HHV852041:HIY852041 HRR852041:HSU852041 IBN852041:ICQ852041 ILJ852041:IMM852041 IVF852041:IWI852041 JFB852041:JGE852041 JOX852041:JQA852041 JYT852041:JZW852041 KIP852041:KJS852041 KSL852041:KTO852041 LCH852041:LDK852041 LMD852041:LNG852041 LVZ852041:LXC852041 MFV852041:MGY852041 MPR852041:MQU852041 MZN852041:NAQ852041 NJJ852041:NKM852041 NTF852041:NUI852041 ODB852041:OEE852041 OMX852041:OOA852041 OWT852041:OXW852041 PGP852041:PHS852041 PQL852041:PRO852041 QAH852041:QBK852041 QKD852041:QLG852041 QTZ852041:QVC852041 RDV852041:REY852041 RNR852041:ROU852041 RXN852041:RYQ852041 SHJ852041:SIM852041 SRF852041:SSI852041 TBB852041:TCE852041 TKX852041:TMA852041 TUT852041:TVW852041 UEP852041:UFS852041 UOL852041:UPO852041 UYH852041:UZK852041 VID852041:VJG852041 VRZ852041:VTC852041 WBV852041:WCY852041 WLR852041:WMU852041 WVN852041:WWQ852041 D917577:AQ917577 JB917577:KE917577 SX917577:UA917577 ACT917577:ADW917577 AMP917577:ANS917577 AWL917577:AXO917577 BGH917577:BHK917577 BQD917577:BRG917577 BZZ917577:CBC917577 CJV917577:CKY917577 CTR917577:CUU917577 DDN917577:DEQ917577 DNJ917577:DOM917577 DXF917577:DYI917577 EHB917577:EIE917577 EQX917577:ESA917577 FAT917577:FBW917577 FKP917577:FLS917577 FUL917577:FVO917577 GEH917577:GFK917577 GOD917577:GPG917577 GXZ917577:GZC917577 HHV917577:HIY917577 HRR917577:HSU917577 IBN917577:ICQ917577 ILJ917577:IMM917577 IVF917577:IWI917577 JFB917577:JGE917577 JOX917577:JQA917577 JYT917577:JZW917577 KIP917577:KJS917577 KSL917577:KTO917577 LCH917577:LDK917577 LMD917577:LNG917577 LVZ917577:LXC917577 MFV917577:MGY917577 MPR917577:MQU917577 MZN917577:NAQ917577 NJJ917577:NKM917577 NTF917577:NUI917577 ODB917577:OEE917577 OMX917577:OOA917577 OWT917577:OXW917577 PGP917577:PHS917577 PQL917577:PRO917577 QAH917577:QBK917577 QKD917577:QLG917577 QTZ917577:QVC917577 RDV917577:REY917577 RNR917577:ROU917577 RXN917577:RYQ917577 SHJ917577:SIM917577 SRF917577:SSI917577 TBB917577:TCE917577 TKX917577:TMA917577 TUT917577:TVW917577 UEP917577:UFS917577 UOL917577:UPO917577 UYH917577:UZK917577 VID917577:VJG917577 VRZ917577:VTC917577 WBV917577:WCY917577 WLR917577:WMU917577 WVN917577:WWQ917577 D983113:AQ983113 JB983113:KE983113 SX983113:UA983113 ACT983113:ADW983113 AMP983113:ANS983113 AWL983113:AXO983113 BGH983113:BHK983113 BQD983113:BRG983113 BZZ983113:CBC983113 CJV983113:CKY983113 CTR983113:CUU983113 DDN983113:DEQ983113 DNJ983113:DOM983113 DXF983113:DYI983113 EHB983113:EIE983113 EQX983113:ESA983113 FAT983113:FBW983113 FKP983113:FLS983113 FUL983113:FVO983113 GEH983113:GFK983113 GOD983113:GPG983113 GXZ983113:GZC983113 HHV983113:HIY983113 HRR983113:HSU983113 IBN983113:ICQ983113 ILJ983113:IMM983113 IVF983113:IWI983113 JFB983113:JGE983113 JOX983113:JQA983113 JYT983113:JZW983113 KIP983113:KJS983113 KSL983113:KTO983113 LCH983113:LDK983113 LMD983113:LNG983113 LVZ983113:LXC983113 MFV983113:MGY983113 MPR983113:MQU983113 MZN983113:NAQ983113 NJJ983113:NKM983113 NTF983113:NUI983113 ODB983113:OEE983113 OMX983113:OOA983113 OWT983113:OXW983113 PGP983113:PHS983113 PQL983113:PRO983113 QAH983113:QBK983113 QKD983113:QLG983113 QTZ983113:QVC983113 RDV983113:REY983113 RNR983113:ROU983113 RXN983113:RYQ983113 SHJ983113:SIM983113 SRF983113:SSI983113 TBB983113:TCE983113 TKX983113:TMA983113 TUT983113:TVW983113 UEP983113:UFS983113 UOL983113:UPO983113 UYH983113:UZK983113 VID983113:VJG983113 VRZ983113:VTC983113 WBV983113:WCY983113 WLR983113:WMU983113 WVN983113:WWQ983113 UOL114:UPO118 D65611:AQ65612 JB65611:KE65612 SX65611:UA65612 ACT65611:ADW65612 AMP65611:ANS65612 AWL65611:AXO65612 BGH65611:BHK65612 BQD65611:BRG65612 BZZ65611:CBC65612 CJV65611:CKY65612 CTR65611:CUU65612 DDN65611:DEQ65612 DNJ65611:DOM65612 DXF65611:DYI65612 EHB65611:EIE65612 EQX65611:ESA65612 FAT65611:FBW65612 FKP65611:FLS65612 FUL65611:FVO65612 GEH65611:GFK65612 GOD65611:GPG65612 GXZ65611:GZC65612 HHV65611:HIY65612 HRR65611:HSU65612 IBN65611:ICQ65612 ILJ65611:IMM65612 IVF65611:IWI65612 JFB65611:JGE65612 JOX65611:JQA65612 JYT65611:JZW65612 KIP65611:KJS65612 KSL65611:KTO65612 LCH65611:LDK65612 LMD65611:LNG65612 LVZ65611:LXC65612 MFV65611:MGY65612 MPR65611:MQU65612 MZN65611:NAQ65612 NJJ65611:NKM65612 NTF65611:NUI65612 ODB65611:OEE65612 OMX65611:OOA65612 OWT65611:OXW65612 PGP65611:PHS65612 PQL65611:PRO65612 QAH65611:QBK65612 QKD65611:QLG65612 QTZ65611:QVC65612 RDV65611:REY65612 RNR65611:ROU65612 RXN65611:RYQ65612 SHJ65611:SIM65612 SRF65611:SSI65612 TBB65611:TCE65612 TKX65611:TMA65612 TUT65611:TVW65612 UEP65611:UFS65612 UOL65611:UPO65612 UYH65611:UZK65612 VID65611:VJG65612 VRZ65611:VTC65612 WBV65611:WCY65612 WLR65611:WMU65612 WVN65611:WWQ65612 D131147:AQ131148 JB131147:KE131148 SX131147:UA131148 ACT131147:ADW131148 AMP131147:ANS131148 AWL131147:AXO131148 BGH131147:BHK131148 BQD131147:BRG131148 BZZ131147:CBC131148 CJV131147:CKY131148 CTR131147:CUU131148 DDN131147:DEQ131148 DNJ131147:DOM131148 DXF131147:DYI131148 EHB131147:EIE131148 EQX131147:ESA131148 FAT131147:FBW131148 FKP131147:FLS131148 FUL131147:FVO131148 GEH131147:GFK131148 GOD131147:GPG131148 GXZ131147:GZC131148 HHV131147:HIY131148 HRR131147:HSU131148 IBN131147:ICQ131148 ILJ131147:IMM131148 IVF131147:IWI131148 JFB131147:JGE131148 JOX131147:JQA131148 JYT131147:JZW131148 KIP131147:KJS131148 KSL131147:KTO131148 LCH131147:LDK131148 LMD131147:LNG131148 LVZ131147:LXC131148 MFV131147:MGY131148 MPR131147:MQU131148 MZN131147:NAQ131148 NJJ131147:NKM131148 NTF131147:NUI131148 ODB131147:OEE131148 OMX131147:OOA131148 OWT131147:OXW131148 PGP131147:PHS131148 PQL131147:PRO131148 QAH131147:QBK131148 QKD131147:QLG131148 QTZ131147:QVC131148 RDV131147:REY131148 RNR131147:ROU131148 RXN131147:RYQ131148 SHJ131147:SIM131148 SRF131147:SSI131148 TBB131147:TCE131148 TKX131147:TMA131148 TUT131147:TVW131148 UEP131147:UFS131148 UOL131147:UPO131148 UYH131147:UZK131148 VID131147:VJG131148 VRZ131147:VTC131148 WBV131147:WCY131148 WLR131147:WMU131148 WVN131147:WWQ131148 D196683:AQ196684 JB196683:KE196684 SX196683:UA196684 ACT196683:ADW196684 AMP196683:ANS196684 AWL196683:AXO196684 BGH196683:BHK196684 BQD196683:BRG196684 BZZ196683:CBC196684 CJV196683:CKY196684 CTR196683:CUU196684 DDN196683:DEQ196684 DNJ196683:DOM196684 DXF196683:DYI196684 EHB196683:EIE196684 EQX196683:ESA196684 FAT196683:FBW196684 FKP196683:FLS196684 FUL196683:FVO196684 GEH196683:GFK196684 GOD196683:GPG196684 GXZ196683:GZC196684 HHV196683:HIY196684 HRR196683:HSU196684 IBN196683:ICQ196684 ILJ196683:IMM196684 IVF196683:IWI196684 JFB196683:JGE196684 JOX196683:JQA196684 JYT196683:JZW196684 KIP196683:KJS196684 KSL196683:KTO196684 LCH196683:LDK196684 LMD196683:LNG196684 LVZ196683:LXC196684 MFV196683:MGY196684 MPR196683:MQU196684 MZN196683:NAQ196684 NJJ196683:NKM196684 NTF196683:NUI196684 ODB196683:OEE196684 OMX196683:OOA196684 OWT196683:OXW196684 PGP196683:PHS196684 PQL196683:PRO196684 QAH196683:QBK196684 QKD196683:QLG196684 QTZ196683:QVC196684 RDV196683:REY196684 RNR196683:ROU196684 RXN196683:RYQ196684 SHJ196683:SIM196684 SRF196683:SSI196684 TBB196683:TCE196684 TKX196683:TMA196684 TUT196683:TVW196684 UEP196683:UFS196684 UOL196683:UPO196684 UYH196683:UZK196684 VID196683:VJG196684 VRZ196683:VTC196684 WBV196683:WCY196684 WLR196683:WMU196684 WVN196683:WWQ196684 D262219:AQ262220 JB262219:KE262220 SX262219:UA262220 ACT262219:ADW262220 AMP262219:ANS262220 AWL262219:AXO262220 BGH262219:BHK262220 BQD262219:BRG262220 BZZ262219:CBC262220 CJV262219:CKY262220 CTR262219:CUU262220 DDN262219:DEQ262220 DNJ262219:DOM262220 DXF262219:DYI262220 EHB262219:EIE262220 EQX262219:ESA262220 FAT262219:FBW262220 FKP262219:FLS262220 FUL262219:FVO262220 GEH262219:GFK262220 GOD262219:GPG262220 GXZ262219:GZC262220 HHV262219:HIY262220 HRR262219:HSU262220 IBN262219:ICQ262220 ILJ262219:IMM262220 IVF262219:IWI262220 JFB262219:JGE262220 JOX262219:JQA262220 JYT262219:JZW262220 KIP262219:KJS262220 KSL262219:KTO262220 LCH262219:LDK262220 LMD262219:LNG262220 LVZ262219:LXC262220 MFV262219:MGY262220 MPR262219:MQU262220 MZN262219:NAQ262220 NJJ262219:NKM262220 NTF262219:NUI262220 ODB262219:OEE262220 OMX262219:OOA262220 OWT262219:OXW262220 PGP262219:PHS262220 PQL262219:PRO262220 QAH262219:QBK262220 QKD262219:QLG262220 QTZ262219:QVC262220 RDV262219:REY262220 RNR262219:ROU262220 RXN262219:RYQ262220 SHJ262219:SIM262220 SRF262219:SSI262220 TBB262219:TCE262220 TKX262219:TMA262220 TUT262219:TVW262220 UEP262219:UFS262220 UOL262219:UPO262220 UYH262219:UZK262220 VID262219:VJG262220 VRZ262219:VTC262220 WBV262219:WCY262220 WLR262219:WMU262220 WVN262219:WWQ262220 D327755:AQ327756 JB327755:KE327756 SX327755:UA327756 ACT327755:ADW327756 AMP327755:ANS327756 AWL327755:AXO327756 BGH327755:BHK327756 BQD327755:BRG327756 BZZ327755:CBC327756 CJV327755:CKY327756 CTR327755:CUU327756 DDN327755:DEQ327756 DNJ327755:DOM327756 DXF327755:DYI327756 EHB327755:EIE327756 EQX327755:ESA327756 FAT327755:FBW327756 FKP327755:FLS327756 FUL327755:FVO327756 GEH327755:GFK327756 GOD327755:GPG327756 GXZ327755:GZC327756 HHV327755:HIY327756 HRR327755:HSU327756 IBN327755:ICQ327756 ILJ327755:IMM327756 IVF327755:IWI327756 JFB327755:JGE327756 JOX327755:JQA327756 JYT327755:JZW327756 KIP327755:KJS327756 KSL327755:KTO327756 LCH327755:LDK327756 LMD327755:LNG327756 LVZ327755:LXC327756 MFV327755:MGY327756 MPR327755:MQU327756 MZN327755:NAQ327756 NJJ327755:NKM327756 NTF327755:NUI327756 ODB327755:OEE327756 OMX327755:OOA327756 OWT327755:OXW327756 PGP327755:PHS327756 PQL327755:PRO327756 QAH327755:QBK327756 QKD327755:QLG327756 QTZ327755:QVC327756 RDV327755:REY327756 RNR327755:ROU327756 RXN327755:RYQ327756 SHJ327755:SIM327756 SRF327755:SSI327756 TBB327755:TCE327756 TKX327755:TMA327756 TUT327755:TVW327756 UEP327755:UFS327756 UOL327755:UPO327756 UYH327755:UZK327756 VID327755:VJG327756 VRZ327755:VTC327756 WBV327755:WCY327756 WLR327755:WMU327756 WVN327755:WWQ327756 D393291:AQ393292 JB393291:KE393292 SX393291:UA393292 ACT393291:ADW393292 AMP393291:ANS393292 AWL393291:AXO393292 BGH393291:BHK393292 BQD393291:BRG393292 BZZ393291:CBC393292 CJV393291:CKY393292 CTR393291:CUU393292 DDN393291:DEQ393292 DNJ393291:DOM393292 DXF393291:DYI393292 EHB393291:EIE393292 EQX393291:ESA393292 FAT393291:FBW393292 FKP393291:FLS393292 FUL393291:FVO393292 GEH393291:GFK393292 GOD393291:GPG393292 GXZ393291:GZC393292 HHV393291:HIY393292 HRR393291:HSU393292 IBN393291:ICQ393292 ILJ393291:IMM393292 IVF393291:IWI393292 JFB393291:JGE393292 JOX393291:JQA393292 JYT393291:JZW393292 KIP393291:KJS393292 KSL393291:KTO393292 LCH393291:LDK393292 LMD393291:LNG393292 LVZ393291:LXC393292 MFV393291:MGY393292 MPR393291:MQU393292 MZN393291:NAQ393292 NJJ393291:NKM393292 NTF393291:NUI393292 ODB393291:OEE393292 OMX393291:OOA393292 OWT393291:OXW393292 PGP393291:PHS393292 PQL393291:PRO393292 QAH393291:QBK393292 QKD393291:QLG393292 QTZ393291:QVC393292 RDV393291:REY393292 RNR393291:ROU393292 RXN393291:RYQ393292 SHJ393291:SIM393292 SRF393291:SSI393292 TBB393291:TCE393292 TKX393291:TMA393292 TUT393291:TVW393292 UEP393291:UFS393292 UOL393291:UPO393292 UYH393291:UZK393292 VID393291:VJG393292 VRZ393291:VTC393292 WBV393291:WCY393292 WLR393291:WMU393292 WVN393291:WWQ393292 D458827:AQ458828 JB458827:KE458828 SX458827:UA458828 ACT458827:ADW458828 AMP458827:ANS458828 AWL458827:AXO458828 BGH458827:BHK458828 BQD458827:BRG458828 BZZ458827:CBC458828 CJV458827:CKY458828 CTR458827:CUU458828 DDN458827:DEQ458828 DNJ458827:DOM458828 DXF458827:DYI458828 EHB458827:EIE458828 EQX458827:ESA458828 FAT458827:FBW458828 FKP458827:FLS458828 FUL458827:FVO458828 GEH458827:GFK458828 GOD458827:GPG458828 GXZ458827:GZC458828 HHV458827:HIY458828 HRR458827:HSU458828 IBN458827:ICQ458828 ILJ458827:IMM458828 IVF458827:IWI458828 JFB458827:JGE458828 JOX458827:JQA458828 JYT458827:JZW458828 KIP458827:KJS458828 KSL458827:KTO458828 LCH458827:LDK458828 LMD458827:LNG458828 LVZ458827:LXC458828 MFV458827:MGY458828 MPR458827:MQU458828 MZN458827:NAQ458828 NJJ458827:NKM458828 NTF458827:NUI458828 ODB458827:OEE458828 OMX458827:OOA458828 OWT458827:OXW458828 PGP458827:PHS458828 PQL458827:PRO458828 QAH458827:QBK458828 QKD458827:QLG458828 QTZ458827:QVC458828 RDV458827:REY458828 RNR458827:ROU458828 RXN458827:RYQ458828 SHJ458827:SIM458828 SRF458827:SSI458828 TBB458827:TCE458828 TKX458827:TMA458828 TUT458827:TVW458828 UEP458827:UFS458828 UOL458827:UPO458828 UYH458827:UZK458828 VID458827:VJG458828 VRZ458827:VTC458828 WBV458827:WCY458828 WLR458827:WMU458828 WVN458827:WWQ458828 D524363:AQ524364 JB524363:KE524364 SX524363:UA524364 ACT524363:ADW524364 AMP524363:ANS524364 AWL524363:AXO524364 BGH524363:BHK524364 BQD524363:BRG524364 BZZ524363:CBC524364 CJV524363:CKY524364 CTR524363:CUU524364 DDN524363:DEQ524364 DNJ524363:DOM524364 DXF524363:DYI524364 EHB524363:EIE524364 EQX524363:ESA524364 FAT524363:FBW524364 FKP524363:FLS524364 FUL524363:FVO524364 GEH524363:GFK524364 GOD524363:GPG524364 GXZ524363:GZC524364 HHV524363:HIY524364 HRR524363:HSU524364 IBN524363:ICQ524364 ILJ524363:IMM524364 IVF524363:IWI524364 JFB524363:JGE524364 JOX524363:JQA524364 JYT524363:JZW524364 KIP524363:KJS524364 KSL524363:KTO524364 LCH524363:LDK524364 LMD524363:LNG524364 LVZ524363:LXC524364 MFV524363:MGY524364 MPR524363:MQU524364 MZN524363:NAQ524364 NJJ524363:NKM524364 NTF524363:NUI524364 ODB524363:OEE524364 OMX524363:OOA524364 OWT524363:OXW524364 PGP524363:PHS524364 PQL524363:PRO524364 QAH524363:QBK524364 QKD524363:QLG524364 QTZ524363:QVC524364 RDV524363:REY524364 RNR524363:ROU524364 RXN524363:RYQ524364 SHJ524363:SIM524364 SRF524363:SSI524364 TBB524363:TCE524364 TKX524363:TMA524364 TUT524363:TVW524364 UEP524363:UFS524364 UOL524363:UPO524364 UYH524363:UZK524364 VID524363:VJG524364 VRZ524363:VTC524364 WBV524363:WCY524364 WLR524363:WMU524364 WVN524363:WWQ524364 D589899:AQ589900 JB589899:KE589900 SX589899:UA589900 ACT589899:ADW589900 AMP589899:ANS589900 AWL589899:AXO589900 BGH589899:BHK589900 BQD589899:BRG589900 BZZ589899:CBC589900 CJV589899:CKY589900 CTR589899:CUU589900 DDN589899:DEQ589900 DNJ589899:DOM589900 DXF589899:DYI589900 EHB589899:EIE589900 EQX589899:ESA589900 FAT589899:FBW589900 FKP589899:FLS589900 FUL589899:FVO589900 GEH589899:GFK589900 GOD589899:GPG589900 GXZ589899:GZC589900 HHV589899:HIY589900 HRR589899:HSU589900 IBN589899:ICQ589900 ILJ589899:IMM589900 IVF589899:IWI589900 JFB589899:JGE589900 JOX589899:JQA589900 JYT589899:JZW589900 KIP589899:KJS589900 KSL589899:KTO589900 LCH589899:LDK589900 LMD589899:LNG589900 LVZ589899:LXC589900 MFV589899:MGY589900 MPR589899:MQU589900 MZN589899:NAQ589900 NJJ589899:NKM589900 NTF589899:NUI589900 ODB589899:OEE589900 OMX589899:OOA589900 OWT589899:OXW589900 PGP589899:PHS589900 PQL589899:PRO589900 QAH589899:QBK589900 QKD589899:QLG589900 QTZ589899:QVC589900 RDV589899:REY589900 RNR589899:ROU589900 RXN589899:RYQ589900 SHJ589899:SIM589900 SRF589899:SSI589900 TBB589899:TCE589900 TKX589899:TMA589900 TUT589899:TVW589900 UEP589899:UFS589900 UOL589899:UPO589900 UYH589899:UZK589900 VID589899:VJG589900 VRZ589899:VTC589900 WBV589899:WCY589900 WLR589899:WMU589900 WVN589899:WWQ589900 D655435:AQ655436 JB655435:KE655436 SX655435:UA655436 ACT655435:ADW655436 AMP655435:ANS655436 AWL655435:AXO655436 BGH655435:BHK655436 BQD655435:BRG655436 BZZ655435:CBC655436 CJV655435:CKY655436 CTR655435:CUU655436 DDN655435:DEQ655436 DNJ655435:DOM655436 DXF655435:DYI655436 EHB655435:EIE655436 EQX655435:ESA655436 FAT655435:FBW655436 FKP655435:FLS655436 FUL655435:FVO655436 GEH655435:GFK655436 GOD655435:GPG655436 GXZ655435:GZC655436 HHV655435:HIY655436 HRR655435:HSU655436 IBN655435:ICQ655436 ILJ655435:IMM655436 IVF655435:IWI655436 JFB655435:JGE655436 JOX655435:JQA655436 JYT655435:JZW655436 KIP655435:KJS655436 KSL655435:KTO655436 LCH655435:LDK655436 LMD655435:LNG655436 LVZ655435:LXC655436 MFV655435:MGY655436 MPR655435:MQU655436 MZN655435:NAQ655436 NJJ655435:NKM655436 NTF655435:NUI655436 ODB655435:OEE655436 OMX655435:OOA655436 OWT655435:OXW655436 PGP655435:PHS655436 PQL655435:PRO655436 QAH655435:QBK655436 QKD655435:QLG655436 QTZ655435:QVC655436 RDV655435:REY655436 RNR655435:ROU655436 RXN655435:RYQ655436 SHJ655435:SIM655436 SRF655435:SSI655436 TBB655435:TCE655436 TKX655435:TMA655436 TUT655435:TVW655436 UEP655435:UFS655436 UOL655435:UPO655436 UYH655435:UZK655436 VID655435:VJG655436 VRZ655435:VTC655436 WBV655435:WCY655436 WLR655435:WMU655436 WVN655435:WWQ655436 D720971:AQ720972 JB720971:KE720972 SX720971:UA720972 ACT720971:ADW720972 AMP720971:ANS720972 AWL720971:AXO720972 BGH720971:BHK720972 BQD720971:BRG720972 BZZ720971:CBC720972 CJV720971:CKY720972 CTR720971:CUU720972 DDN720971:DEQ720972 DNJ720971:DOM720972 DXF720971:DYI720972 EHB720971:EIE720972 EQX720971:ESA720972 FAT720971:FBW720972 FKP720971:FLS720972 FUL720971:FVO720972 GEH720971:GFK720972 GOD720971:GPG720972 GXZ720971:GZC720972 HHV720971:HIY720972 HRR720971:HSU720972 IBN720971:ICQ720972 ILJ720971:IMM720972 IVF720971:IWI720972 JFB720971:JGE720972 JOX720971:JQA720972 JYT720971:JZW720972 KIP720971:KJS720972 KSL720971:KTO720972 LCH720971:LDK720972 LMD720971:LNG720972 LVZ720971:LXC720972 MFV720971:MGY720972 MPR720971:MQU720972 MZN720971:NAQ720972 NJJ720971:NKM720972 NTF720971:NUI720972 ODB720971:OEE720972 OMX720971:OOA720972 OWT720971:OXW720972 PGP720971:PHS720972 PQL720971:PRO720972 QAH720971:QBK720972 QKD720971:QLG720972 QTZ720971:QVC720972 RDV720971:REY720972 RNR720971:ROU720972 RXN720971:RYQ720972 SHJ720971:SIM720972 SRF720971:SSI720972 TBB720971:TCE720972 TKX720971:TMA720972 TUT720971:TVW720972 UEP720971:UFS720972 UOL720971:UPO720972 UYH720971:UZK720972 VID720971:VJG720972 VRZ720971:VTC720972 WBV720971:WCY720972 WLR720971:WMU720972 WVN720971:WWQ720972 D786507:AQ786508 JB786507:KE786508 SX786507:UA786508 ACT786507:ADW786508 AMP786507:ANS786508 AWL786507:AXO786508 BGH786507:BHK786508 BQD786507:BRG786508 BZZ786507:CBC786508 CJV786507:CKY786508 CTR786507:CUU786508 DDN786507:DEQ786508 DNJ786507:DOM786508 DXF786507:DYI786508 EHB786507:EIE786508 EQX786507:ESA786508 FAT786507:FBW786508 FKP786507:FLS786508 FUL786507:FVO786508 GEH786507:GFK786508 GOD786507:GPG786508 GXZ786507:GZC786508 HHV786507:HIY786508 HRR786507:HSU786508 IBN786507:ICQ786508 ILJ786507:IMM786508 IVF786507:IWI786508 JFB786507:JGE786508 JOX786507:JQA786508 JYT786507:JZW786508 KIP786507:KJS786508 KSL786507:KTO786508 LCH786507:LDK786508 LMD786507:LNG786508 LVZ786507:LXC786508 MFV786507:MGY786508 MPR786507:MQU786508 MZN786507:NAQ786508 NJJ786507:NKM786508 NTF786507:NUI786508 ODB786507:OEE786508 OMX786507:OOA786508 OWT786507:OXW786508 PGP786507:PHS786508 PQL786507:PRO786508 QAH786507:QBK786508 QKD786507:QLG786508 QTZ786507:QVC786508 RDV786507:REY786508 RNR786507:ROU786508 RXN786507:RYQ786508 SHJ786507:SIM786508 SRF786507:SSI786508 TBB786507:TCE786508 TKX786507:TMA786508 TUT786507:TVW786508 UEP786507:UFS786508 UOL786507:UPO786508 UYH786507:UZK786508 VID786507:VJG786508 VRZ786507:VTC786508 WBV786507:WCY786508 WLR786507:WMU786508 WVN786507:WWQ786508 D852043:AQ852044 JB852043:KE852044 SX852043:UA852044 ACT852043:ADW852044 AMP852043:ANS852044 AWL852043:AXO852044 BGH852043:BHK852044 BQD852043:BRG852044 BZZ852043:CBC852044 CJV852043:CKY852044 CTR852043:CUU852044 DDN852043:DEQ852044 DNJ852043:DOM852044 DXF852043:DYI852044 EHB852043:EIE852044 EQX852043:ESA852044 FAT852043:FBW852044 FKP852043:FLS852044 FUL852043:FVO852044 GEH852043:GFK852044 GOD852043:GPG852044 GXZ852043:GZC852044 HHV852043:HIY852044 HRR852043:HSU852044 IBN852043:ICQ852044 ILJ852043:IMM852044 IVF852043:IWI852044 JFB852043:JGE852044 JOX852043:JQA852044 JYT852043:JZW852044 KIP852043:KJS852044 KSL852043:KTO852044 LCH852043:LDK852044 LMD852043:LNG852044 LVZ852043:LXC852044 MFV852043:MGY852044 MPR852043:MQU852044 MZN852043:NAQ852044 NJJ852043:NKM852044 NTF852043:NUI852044 ODB852043:OEE852044 OMX852043:OOA852044 OWT852043:OXW852044 PGP852043:PHS852044 PQL852043:PRO852044 QAH852043:QBK852044 QKD852043:QLG852044 QTZ852043:QVC852044 RDV852043:REY852044 RNR852043:ROU852044 RXN852043:RYQ852044 SHJ852043:SIM852044 SRF852043:SSI852044 TBB852043:TCE852044 TKX852043:TMA852044 TUT852043:TVW852044 UEP852043:UFS852044 UOL852043:UPO852044 UYH852043:UZK852044 VID852043:VJG852044 VRZ852043:VTC852044 WBV852043:WCY852044 WLR852043:WMU852044 WVN852043:WWQ852044 D917579:AQ917580 JB917579:KE917580 SX917579:UA917580 ACT917579:ADW917580 AMP917579:ANS917580 AWL917579:AXO917580 BGH917579:BHK917580 BQD917579:BRG917580 BZZ917579:CBC917580 CJV917579:CKY917580 CTR917579:CUU917580 DDN917579:DEQ917580 DNJ917579:DOM917580 DXF917579:DYI917580 EHB917579:EIE917580 EQX917579:ESA917580 FAT917579:FBW917580 FKP917579:FLS917580 FUL917579:FVO917580 GEH917579:GFK917580 GOD917579:GPG917580 GXZ917579:GZC917580 HHV917579:HIY917580 HRR917579:HSU917580 IBN917579:ICQ917580 ILJ917579:IMM917580 IVF917579:IWI917580 JFB917579:JGE917580 JOX917579:JQA917580 JYT917579:JZW917580 KIP917579:KJS917580 KSL917579:KTO917580 LCH917579:LDK917580 LMD917579:LNG917580 LVZ917579:LXC917580 MFV917579:MGY917580 MPR917579:MQU917580 MZN917579:NAQ917580 NJJ917579:NKM917580 NTF917579:NUI917580 ODB917579:OEE917580 OMX917579:OOA917580 OWT917579:OXW917580 PGP917579:PHS917580 PQL917579:PRO917580 QAH917579:QBK917580 QKD917579:QLG917580 QTZ917579:QVC917580 RDV917579:REY917580 RNR917579:ROU917580 RXN917579:RYQ917580 SHJ917579:SIM917580 SRF917579:SSI917580 TBB917579:TCE917580 TKX917579:TMA917580 TUT917579:TVW917580 UEP917579:UFS917580 UOL917579:UPO917580 UYH917579:UZK917580 VID917579:VJG917580 VRZ917579:VTC917580 WBV917579:WCY917580 WLR917579:WMU917580 WVN917579:WWQ917580 D983115:AQ983116 JB983115:KE983116 SX983115:UA983116 ACT983115:ADW983116 AMP983115:ANS983116 AWL983115:AXO983116 BGH983115:BHK983116 BQD983115:BRG983116 BZZ983115:CBC983116 CJV983115:CKY983116 CTR983115:CUU983116 DDN983115:DEQ983116 DNJ983115:DOM983116 DXF983115:DYI983116 EHB983115:EIE983116 EQX983115:ESA983116 FAT983115:FBW983116 FKP983115:FLS983116 FUL983115:FVO983116 GEH983115:GFK983116 GOD983115:GPG983116 GXZ983115:GZC983116 HHV983115:HIY983116 HRR983115:HSU983116 IBN983115:ICQ983116 ILJ983115:IMM983116 IVF983115:IWI983116 JFB983115:JGE983116 JOX983115:JQA983116 JYT983115:JZW983116 KIP983115:KJS983116 KSL983115:KTO983116 LCH983115:LDK983116 LMD983115:LNG983116 LVZ983115:LXC983116 MFV983115:MGY983116 MPR983115:MQU983116 MZN983115:NAQ983116 NJJ983115:NKM983116 NTF983115:NUI983116 ODB983115:OEE983116 OMX983115:OOA983116 OWT983115:OXW983116 PGP983115:PHS983116 PQL983115:PRO983116 QAH983115:QBK983116 QKD983115:QLG983116 QTZ983115:QVC983116 RDV983115:REY983116 RNR983115:ROU983116 RXN983115:RYQ983116 SHJ983115:SIM983116 SRF983115:SSI983116 TBB983115:TCE983116 TKX983115:TMA983116 TUT983115:TVW983116 UEP983115:UFS983116 UOL983115:UPO983116 UYH983115:UZK983116 VID983115:VJG983116 VRZ983115:VTC983116 WBV983115:WCY983116 WLR983115:WMU983116 WVN983115:WWQ983116 PQL114:PRO118 D65617:AQ65618 JB65617:KE65618 SX65617:UA65618 ACT65617:ADW65618 AMP65617:ANS65618 AWL65617:AXO65618 BGH65617:BHK65618 BQD65617:BRG65618 BZZ65617:CBC65618 CJV65617:CKY65618 CTR65617:CUU65618 DDN65617:DEQ65618 DNJ65617:DOM65618 DXF65617:DYI65618 EHB65617:EIE65618 EQX65617:ESA65618 FAT65617:FBW65618 FKP65617:FLS65618 FUL65617:FVO65618 GEH65617:GFK65618 GOD65617:GPG65618 GXZ65617:GZC65618 HHV65617:HIY65618 HRR65617:HSU65618 IBN65617:ICQ65618 ILJ65617:IMM65618 IVF65617:IWI65618 JFB65617:JGE65618 JOX65617:JQA65618 JYT65617:JZW65618 KIP65617:KJS65618 KSL65617:KTO65618 LCH65617:LDK65618 LMD65617:LNG65618 LVZ65617:LXC65618 MFV65617:MGY65618 MPR65617:MQU65618 MZN65617:NAQ65618 NJJ65617:NKM65618 NTF65617:NUI65618 ODB65617:OEE65618 OMX65617:OOA65618 OWT65617:OXW65618 PGP65617:PHS65618 PQL65617:PRO65618 QAH65617:QBK65618 QKD65617:QLG65618 QTZ65617:QVC65618 RDV65617:REY65618 RNR65617:ROU65618 RXN65617:RYQ65618 SHJ65617:SIM65618 SRF65617:SSI65618 TBB65617:TCE65618 TKX65617:TMA65618 TUT65617:TVW65618 UEP65617:UFS65618 UOL65617:UPO65618 UYH65617:UZK65618 VID65617:VJG65618 VRZ65617:VTC65618 WBV65617:WCY65618 WLR65617:WMU65618 WVN65617:WWQ65618 D131153:AQ131154 JB131153:KE131154 SX131153:UA131154 ACT131153:ADW131154 AMP131153:ANS131154 AWL131153:AXO131154 BGH131153:BHK131154 BQD131153:BRG131154 BZZ131153:CBC131154 CJV131153:CKY131154 CTR131153:CUU131154 DDN131153:DEQ131154 DNJ131153:DOM131154 DXF131153:DYI131154 EHB131153:EIE131154 EQX131153:ESA131154 FAT131153:FBW131154 FKP131153:FLS131154 FUL131153:FVO131154 GEH131153:GFK131154 GOD131153:GPG131154 GXZ131153:GZC131154 HHV131153:HIY131154 HRR131153:HSU131154 IBN131153:ICQ131154 ILJ131153:IMM131154 IVF131153:IWI131154 JFB131153:JGE131154 JOX131153:JQA131154 JYT131153:JZW131154 KIP131153:KJS131154 KSL131153:KTO131154 LCH131153:LDK131154 LMD131153:LNG131154 LVZ131153:LXC131154 MFV131153:MGY131154 MPR131153:MQU131154 MZN131153:NAQ131154 NJJ131153:NKM131154 NTF131153:NUI131154 ODB131153:OEE131154 OMX131153:OOA131154 OWT131153:OXW131154 PGP131153:PHS131154 PQL131153:PRO131154 QAH131153:QBK131154 QKD131153:QLG131154 QTZ131153:QVC131154 RDV131153:REY131154 RNR131153:ROU131154 RXN131153:RYQ131154 SHJ131153:SIM131154 SRF131153:SSI131154 TBB131153:TCE131154 TKX131153:TMA131154 TUT131153:TVW131154 UEP131153:UFS131154 UOL131153:UPO131154 UYH131153:UZK131154 VID131153:VJG131154 VRZ131153:VTC131154 WBV131153:WCY131154 WLR131153:WMU131154 WVN131153:WWQ131154 D196689:AQ196690 JB196689:KE196690 SX196689:UA196690 ACT196689:ADW196690 AMP196689:ANS196690 AWL196689:AXO196690 BGH196689:BHK196690 BQD196689:BRG196690 BZZ196689:CBC196690 CJV196689:CKY196690 CTR196689:CUU196690 DDN196689:DEQ196690 DNJ196689:DOM196690 DXF196689:DYI196690 EHB196689:EIE196690 EQX196689:ESA196690 FAT196689:FBW196690 FKP196689:FLS196690 FUL196689:FVO196690 GEH196689:GFK196690 GOD196689:GPG196690 GXZ196689:GZC196690 HHV196689:HIY196690 HRR196689:HSU196690 IBN196689:ICQ196690 ILJ196689:IMM196690 IVF196689:IWI196690 JFB196689:JGE196690 JOX196689:JQA196690 JYT196689:JZW196690 KIP196689:KJS196690 KSL196689:KTO196690 LCH196689:LDK196690 LMD196689:LNG196690 LVZ196689:LXC196690 MFV196689:MGY196690 MPR196689:MQU196690 MZN196689:NAQ196690 NJJ196689:NKM196690 NTF196689:NUI196690 ODB196689:OEE196690 OMX196689:OOA196690 OWT196689:OXW196690 PGP196689:PHS196690 PQL196689:PRO196690 QAH196689:QBK196690 QKD196689:QLG196690 QTZ196689:QVC196690 RDV196689:REY196690 RNR196689:ROU196690 RXN196689:RYQ196690 SHJ196689:SIM196690 SRF196689:SSI196690 TBB196689:TCE196690 TKX196689:TMA196690 TUT196689:TVW196690 UEP196689:UFS196690 UOL196689:UPO196690 UYH196689:UZK196690 VID196689:VJG196690 VRZ196689:VTC196690 WBV196689:WCY196690 WLR196689:WMU196690 WVN196689:WWQ196690 D262225:AQ262226 JB262225:KE262226 SX262225:UA262226 ACT262225:ADW262226 AMP262225:ANS262226 AWL262225:AXO262226 BGH262225:BHK262226 BQD262225:BRG262226 BZZ262225:CBC262226 CJV262225:CKY262226 CTR262225:CUU262226 DDN262225:DEQ262226 DNJ262225:DOM262226 DXF262225:DYI262226 EHB262225:EIE262226 EQX262225:ESA262226 FAT262225:FBW262226 FKP262225:FLS262226 FUL262225:FVO262226 GEH262225:GFK262226 GOD262225:GPG262226 GXZ262225:GZC262226 HHV262225:HIY262226 HRR262225:HSU262226 IBN262225:ICQ262226 ILJ262225:IMM262226 IVF262225:IWI262226 JFB262225:JGE262226 JOX262225:JQA262226 JYT262225:JZW262226 KIP262225:KJS262226 KSL262225:KTO262226 LCH262225:LDK262226 LMD262225:LNG262226 LVZ262225:LXC262226 MFV262225:MGY262226 MPR262225:MQU262226 MZN262225:NAQ262226 NJJ262225:NKM262226 NTF262225:NUI262226 ODB262225:OEE262226 OMX262225:OOA262226 OWT262225:OXW262226 PGP262225:PHS262226 PQL262225:PRO262226 QAH262225:QBK262226 QKD262225:QLG262226 QTZ262225:QVC262226 RDV262225:REY262226 RNR262225:ROU262226 RXN262225:RYQ262226 SHJ262225:SIM262226 SRF262225:SSI262226 TBB262225:TCE262226 TKX262225:TMA262226 TUT262225:TVW262226 UEP262225:UFS262226 UOL262225:UPO262226 UYH262225:UZK262226 VID262225:VJG262226 VRZ262225:VTC262226 WBV262225:WCY262226 WLR262225:WMU262226 WVN262225:WWQ262226 D327761:AQ327762 JB327761:KE327762 SX327761:UA327762 ACT327761:ADW327762 AMP327761:ANS327762 AWL327761:AXO327762 BGH327761:BHK327762 BQD327761:BRG327762 BZZ327761:CBC327762 CJV327761:CKY327762 CTR327761:CUU327762 DDN327761:DEQ327762 DNJ327761:DOM327762 DXF327761:DYI327762 EHB327761:EIE327762 EQX327761:ESA327762 FAT327761:FBW327762 FKP327761:FLS327762 FUL327761:FVO327762 GEH327761:GFK327762 GOD327761:GPG327762 GXZ327761:GZC327762 HHV327761:HIY327762 HRR327761:HSU327762 IBN327761:ICQ327762 ILJ327761:IMM327762 IVF327761:IWI327762 JFB327761:JGE327762 JOX327761:JQA327762 JYT327761:JZW327762 KIP327761:KJS327762 KSL327761:KTO327762 LCH327761:LDK327762 LMD327761:LNG327762 LVZ327761:LXC327762 MFV327761:MGY327762 MPR327761:MQU327762 MZN327761:NAQ327762 NJJ327761:NKM327762 NTF327761:NUI327762 ODB327761:OEE327762 OMX327761:OOA327762 OWT327761:OXW327762 PGP327761:PHS327762 PQL327761:PRO327762 QAH327761:QBK327762 QKD327761:QLG327762 QTZ327761:QVC327762 RDV327761:REY327762 RNR327761:ROU327762 RXN327761:RYQ327762 SHJ327761:SIM327762 SRF327761:SSI327762 TBB327761:TCE327762 TKX327761:TMA327762 TUT327761:TVW327762 UEP327761:UFS327762 UOL327761:UPO327762 UYH327761:UZK327762 VID327761:VJG327762 VRZ327761:VTC327762 WBV327761:WCY327762 WLR327761:WMU327762 WVN327761:WWQ327762 D393297:AQ393298 JB393297:KE393298 SX393297:UA393298 ACT393297:ADW393298 AMP393297:ANS393298 AWL393297:AXO393298 BGH393297:BHK393298 BQD393297:BRG393298 BZZ393297:CBC393298 CJV393297:CKY393298 CTR393297:CUU393298 DDN393297:DEQ393298 DNJ393297:DOM393298 DXF393297:DYI393298 EHB393297:EIE393298 EQX393297:ESA393298 FAT393297:FBW393298 FKP393297:FLS393298 FUL393297:FVO393298 GEH393297:GFK393298 GOD393297:GPG393298 GXZ393297:GZC393298 HHV393297:HIY393298 HRR393297:HSU393298 IBN393297:ICQ393298 ILJ393297:IMM393298 IVF393297:IWI393298 JFB393297:JGE393298 JOX393297:JQA393298 JYT393297:JZW393298 KIP393297:KJS393298 KSL393297:KTO393298 LCH393297:LDK393298 LMD393297:LNG393298 LVZ393297:LXC393298 MFV393297:MGY393298 MPR393297:MQU393298 MZN393297:NAQ393298 NJJ393297:NKM393298 NTF393297:NUI393298 ODB393297:OEE393298 OMX393297:OOA393298 OWT393297:OXW393298 PGP393297:PHS393298 PQL393297:PRO393298 QAH393297:QBK393298 QKD393297:QLG393298 QTZ393297:QVC393298 RDV393297:REY393298 RNR393297:ROU393298 RXN393297:RYQ393298 SHJ393297:SIM393298 SRF393297:SSI393298 TBB393297:TCE393298 TKX393297:TMA393298 TUT393297:TVW393298 UEP393297:UFS393298 UOL393297:UPO393298 UYH393297:UZK393298 VID393297:VJG393298 VRZ393297:VTC393298 WBV393297:WCY393298 WLR393297:WMU393298 WVN393297:WWQ393298 D458833:AQ458834 JB458833:KE458834 SX458833:UA458834 ACT458833:ADW458834 AMP458833:ANS458834 AWL458833:AXO458834 BGH458833:BHK458834 BQD458833:BRG458834 BZZ458833:CBC458834 CJV458833:CKY458834 CTR458833:CUU458834 DDN458833:DEQ458834 DNJ458833:DOM458834 DXF458833:DYI458834 EHB458833:EIE458834 EQX458833:ESA458834 FAT458833:FBW458834 FKP458833:FLS458834 FUL458833:FVO458834 GEH458833:GFK458834 GOD458833:GPG458834 GXZ458833:GZC458834 HHV458833:HIY458834 HRR458833:HSU458834 IBN458833:ICQ458834 ILJ458833:IMM458834 IVF458833:IWI458834 JFB458833:JGE458834 JOX458833:JQA458834 JYT458833:JZW458834 KIP458833:KJS458834 KSL458833:KTO458834 LCH458833:LDK458834 LMD458833:LNG458834 LVZ458833:LXC458834 MFV458833:MGY458834 MPR458833:MQU458834 MZN458833:NAQ458834 NJJ458833:NKM458834 NTF458833:NUI458834 ODB458833:OEE458834 OMX458833:OOA458834 OWT458833:OXW458834 PGP458833:PHS458834 PQL458833:PRO458834 QAH458833:QBK458834 QKD458833:QLG458834 QTZ458833:QVC458834 RDV458833:REY458834 RNR458833:ROU458834 RXN458833:RYQ458834 SHJ458833:SIM458834 SRF458833:SSI458834 TBB458833:TCE458834 TKX458833:TMA458834 TUT458833:TVW458834 UEP458833:UFS458834 UOL458833:UPO458834 UYH458833:UZK458834 VID458833:VJG458834 VRZ458833:VTC458834 WBV458833:WCY458834 WLR458833:WMU458834 WVN458833:WWQ458834 D524369:AQ524370 JB524369:KE524370 SX524369:UA524370 ACT524369:ADW524370 AMP524369:ANS524370 AWL524369:AXO524370 BGH524369:BHK524370 BQD524369:BRG524370 BZZ524369:CBC524370 CJV524369:CKY524370 CTR524369:CUU524370 DDN524369:DEQ524370 DNJ524369:DOM524370 DXF524369:DYI524370 EHB524369:EIE524370 EQX524369:ESA524370 FAT524369:FBW524370 FKP524369:FLS524370 FUL524369:FVO524370 GEH524369:GFK524370 GOD524369:GPG524370 GXZ524369:GZC524370 HHV524369:HIY524370 HRR524369:HSU524370 IBN524369:ICQ524370 ILJ524369:IMM524370 IVF524369:IWI524370 JFB524369:JGE524370 JOX524369:JQA524370 JYT524369:JZW524370 KIP524369:KJS524370 KSL524369:KTO524370 LCH524369:LDK524370 LMD524369:LNG524370 LVZ524369:LXC524370 MFV524369:MGY524370 MPR524369:MQU524370 MZN524369:NAQ524370 NJJ524369:NKM524370 NTF524369:NUI524370 ODB524369:OEE524370 OMX524369:OOA524370 OWT524369:OXW524370 PGP524369:PHS524370 PQL524369:PRO524370 QAH524369:QBK524370 QKD524369:QLG524370 QTZ524369:QVC524370 RDV524369:REY524370 RNR524369:ROU524370 RXN524369:RYQ524370 SHJ524369:SIM524370 SRF524369:SSI524370 TBB524369:TCE524370 TKX524369:TMA524370 TUT524369:TVW524370 UEP524369:UFS524370 UOL524369:UPO524370 UYH524369:UZK524370 VID524369:VJG524370 VRZ524369:VTC524370 WBV524369:WCY524370 WLR524369:WMU524370 WVN524369:WWQ524370 D589905:AQ589906 JB589905:KE589906 SX589905:UA589906 ACT589905:ADW589906 AMP589905:ANS589906 AWL589905:AXO589906 BGH589905:BHK589906 BQD589905:BRG589906 BZZ589905:CBC589906 CJV589905:CKY589906 CTR589905:CUU589906 DDN589905:DEQ589906 DNJ589905:DOM589906 DXF589905:DYI589906 EHB589905:EIE589906 EQX589905:ESA589906 FAT589905:FBW589906 FKP589905:FLS589906 FUL589905:FVO589906 GEH589905:GFK589906 GOD589905:GPG589906 GXZ589905:GZC589906 HHV589905:HIY589906 HRR589905:HSU589906 IBN589905:ICQ589906 ILJ589905:IMM589906 IVF589905:IWI589906 JFB589905:JGE589906 JOX589905:JQA589906 JYT589905:JZW589906 KIP589905:KJS589906 KSL589905:KTO589906 LCH589905:LDK589906 LMD589905:LNG589906 LVZ589905:LXC589906 MFV589905:MGY589906 MPR589905:MQU589906 MZN589905:NAQ589906 NJJ589905:NKM589906 NTF589905:NUI589906 ODB589905:OEE589906 OMX589905:OOA589906 OWT589905:OXW589906 PGP589905:PHS589906 PQL589905:PRO589906 QAH589905:QBK589906 QKD589905:QLG589906 QTZ589905:QVC589906 RDV589905:REY589906 RNR589905:ROU589906 RXN589905:RYQ589906 SHJ589905:SIM589906 SRF589905:SSI589906 TBB589905:TCE589906 TKX589905:TMA589906 TUT589905:TVW589906 UEP589905:UFS589906 UOL589905:UPO589906 UYH589905:UZK589906 VID589905:VJG589906 VRZ589905:VTC589906 WBV589905:WCY589906 WLR589905:WMU589906 WVN589905:WWQ589906 D655441:AQ655442 JB655441:KE655442 SX655441:UA655442 ACT655441:ADW655442 AMP655441:ANS655442 AWL655441:AXO655442 BGH655441:BHK655442 BQD655441:BRG655442 BZZ655441:CBC655442 CJV655441:CKY655442 CTR655441:CUU655442 DDN655441:DEQ655442 DNJ655441:DOM655442 DXF655441:DYI655442 EHB655441:EIE655442 EQX655441:ESA655442 FAT655441:FBW655442 FKP655441:FLS655442 FUL655441:FVO655442 GEH655441:GFK655442 GOD655441:GPG655442 GXZ655441:GZC655442 HHV655441:HIY655442 HRR655441:HSU655442 IBN655441:ICQ655442 ILJ655441:IMM655442 IVF655441:IWI655442 JFB655441:JGE655442 JOX655441:JQA655442 JYT655441:JZW655442 KIP655441:KJS655442 KSL655441:KTO655442 LCH655441:LDK655442 LMD655441:LNG655442 LVZ655441:LXC655442 MFV655441:MGY655442 MPR655441:MQU655442 MZN655441:NAQ655442 NJJ655441:NKM655442 NTF655441:NUI655442 ODB655441:OEE655442 OMX655441:OOA655442 OWT655441:OXW655442 PGP655441:PHS655442 PQL655441:PRO655442 QAH655441:QBK655442 QKD655441:QLG655442 QTZ655441:QVC655442 RDV655441:REY655442 RNR655441:ROU655442 RXN655441:RYQ655442 SHJ655441:SIM655442 SRF655441:SSI655442 TBB655441:TCE655442 TKX655441:TMA655442 TUT655441:TVW655442 UEP655441:UFS655442 UOL655441:UPO655442 UYH655441:UZK655442 VID655441:VJG655442 VRZ655441:VTC655442 WBV655441:WCY655442 WLR655441:WMU655442 WVN655441:WWQ655442 D720977:AQ720978 JB720977:KE720978 SX720977:UA720978 ACT720977:ADW720978 AMP720977:ANS720978 AWL720977:AXO720978 BGH720977:BHK720978 BQD720977:BRG720978 BZZ720977:CBC720978 CJV720977:CKY720978 CTR720977:CUU720978 DDN720977:DEQ720978 DNJ720977:DOM720978 DXF720977:DYI720978 EHB720977:EIE720978 EQX720977:ESA720978 FAT720977:FBW720978 FKP720977:FLS720978 FUL720977:FVO720978 GEH720977:GFK720978 GOD720977:GPG720978 GXZ720977:GZC720978 HHV720977:HIY720978 HRR720977:HSU720978 IBN720977:ICQ720978 ILJ720977:IMM720978 IVF720977:IWI720978 JFB720977:JGE720978 JOX720977:JQA720978 JYT720977:JZW720978 KIP720977:KJS720978 KSL720977:KTO720978 LCH720977:LDK720978 LMD720977:LNG720978 LVZ720977:LXC720978 MFV720977:MGY720978 MPR720977:MQU720978 MZN720977:NAQ720978 NJJ720977:NKM720978 NTF720977:NUI720978 ODB720977:OEE720978 OMX720977:OOA720978 OWT720977:OXW720978 PGP720977:PHS720978 PQL720977:PRO720978 QAH720977:QBK720978 QKD720977:QLG720978 QTZ720977:QVC720978 RDV720977:REY720978 RNR720977:ROU720978 RXN720977:RYQ720978 SHJ720977:SIM720978 SRF720977:SSI720978 TBB720977:TCE720978 TKX720977:TMA720978 TUT720977:TVW720978 UEP720977:UFS720978 UOL720977:UPO720978 UYH720977:UZK720978 VID720977:VJG720978 VRZ720977:VTC720978 WBV720977:WCY720978 WLR720977:WMU720978 WVN720977:WWQ720978 D786513:AQ786514 JB786513:KE786514 SX786513:UA786514 ACT786513:ADW786514 AMP786513:ANS786514 AWL786513:AXO786514 BGH786513:BHK786514 BQD786513:BRG786514 BZZ786513:CBC786514 CJV786513:CKY786514 CTR786513:CUU786514 DDN786513:DEQ786514 DNJ786513:DOM786514 DXF786513:DYI786514 EHB786513:EIE786514 EQX786513:ESA786514 FAT786513:FBW786514 FKP786513:FLS786514 FUL786513:FVO786514 GEH786513:GFK786514 GOD786513:GPG786514 GXZ786513:GZC786514 HHV786513:HIY786514 HRR786513:HSU786514 IBN786513:ICQ786514 ILJ786513:IMM786514 IVF786513:IWI786514 JFB786513:JGE786514 JOX786513:JQA786514 JYT786513:JZW786514 KIP786513:KJS786514 KSL786513:KTO786514 LCH786513:LDK786514 LMD786513:LNG786514 LVZ786513:LXC786514 MFV786513:MGY786514 MPR786513:MQU786514 MZN786513:NAQ786514 NJJ786513:NKM786514 NTF786513:NUI786514 ODB786513:OEE786514 OMX786513:OOA786514 OWT786513:OXW786514 PGP786513:PHS786514 PQL786513:PRO786514 QAH786513:QBK786514 QKD786513:QLG786514 QTZ786513:QVC786514 RDV786513:REY786514 RNR786513:ROU786514 RXN786513:RYQ786514 SHJ786513:SIM786514 SRF786513:SSI786514 TBB786513:TCE786514 TKX786513:TMA786514 TUT786513:TVW786514 UEP786513:UFS786514 UOL786513:UPO786514 UYH786513:UZK786514 VID786513:VJG786514 VRZ786513:VTC786514 WBV786513:WCY786514 WLR786513:WMU786514 WVN786513:WWQ786514 D852049:AQ852050 JB852049:KE852050 SX852049:UA852050 ACT852049:ADW852050 AMP852049:ANS852050 AWL852049:AXO852050 BGH852049:BHK852050 BQD852049:BRG852050 BZZ852049:CBC852050 CJV852049:CKY852050 CTR852049:CUU852050 DDN852049:DEQ852050 DNJ852049:DOM852050 DXF852049:DYI852050 EHB852049:EIE852050 EQX852049:ESA852050 FAT852049:FBW852050 FKP852049:FLS852050 FUL852049:FVO852050 GEH852049:GFK852050 GOD852049:GPG852050 GXZ852049:GZC852050 HHV852049:HIY852050 HRR852049:HSU852050 IBN852049:ICQ852050 ILJ852049:IMM852050 IVF852049:IWI852050 JFB852049:JGE852050 JOX852049:JQA852050 JYT852049:JZW852050 KIP852049:KJS852050 KSL852049:KTO852050 LCH852049:LDK852050 LMD852049:LNG852050 LVZ852049:LXC852050 MFV852049:MGY852050 MPR852049:MQU852050 MZN852049:NAQ852050 NJJ852049:NKM852050 NTF852049:NUI852050 ODB852049:OEE852050 OMX852049:OOA852050 OWT852049:OXW852050 PGP852049:PHS852050 PQL852049:PRO852050 QAH852049:QBK852050 QKD852049:QLG852050 QTZ852049:QVC852050 RDV852049:REY852050 RNR852049:ROU852050 RXN852049:RYQ852050 SHJ852049:SIM852050 SRF852049:SSI852050 TBB852049:TCE852050 TKX852049:TMA852050 TUT852049:TVW852050 UEP852049:UFS852050 UOL852049:UPO852050 UYH852049:UZK852050 VID852049:VJG852050 VRZ852049:VTC852050 WBV852049:WCY852050 WLR852049:WMU852050 WVN852049:WWQ852050 D917585:AQ917586 JB917585:KE917586 SX917585:UA917586 ACT917585:ADW917586 AMP917585:ANS917586 AWL917585:AXO917586 BGH917585:BHK917586 BQD917585:BRG917586 BZZ917585:CBC917586 CJV917585:CKY917586 CTR917585:CUU917586 DDN917585:DEQ917586 DNJ917585:DOM917586 DXF917585:DYI917586 EHB917585:EIE917586 EQX917585:ESA917586 FAT917585:FBW917586 FKP917585:FLS917586 FUL917585:FVO917586 GEH917585:GFK917586 GOD917585:GPG917586 GXZ917585:GZC917586 HHV917585:HIY917586 HRR917585:HSU917586 IBN917585:ICQ917586 ILJ917585:IMM917586 IVF917585:IWI917586 JFB917585:JGE917586 JOX917585:JQA917586 JYT917585:JZW917586 KIP917585:KJS917586 KSL917585:KTO917586 LCH917585:LDK917586 LMD917585:LNG917586 LVZ917585:LXC917586 MFV917585:MGY917586 MPR917585:MQU917586 MZN917585:NAQ917586 NJJ917585:NKM917586 NTF917585:NUI917586 ODB917585:OEE917586 OMX917585:OOA917586 OWT917585:OXW917586 PGP917585:PHS917586 PQL917585:PRO917586 QAH917585:QBK917586 QKD917585:QLG917586 QTZ917585:QVC917586 RDV917585:REY917586 RNR917585:ROU917586 RXN917585:RYQ917586 SHJ917585:SIM917586 SRF917585:SSI917586 TBB917585:TCE917586 TKX917585:TMA917586 TUT917585:TVW917586 UEP917585:UFS917586 UOL917585:UPO917586 UYH917585:UZK917586 VID917585:VJG917586 VRZ917585:VTC917586 WBV917585:WCY917586 WLR917585:WMU917586 WVN917585:WWQ917586 D983121:AQ983122 JB983121:KE983122 SX983121:UA983122 ACT983121:ADW983122 AMP983121:ANS983122 AWL983121:AXO983122 BGH983121:BHK983122 BQD983121:BRG983122 BZZ983121:CBC983122 CJV983121:CKY983122 CTR983121:CUU983122 DDN983121:DEQ983122 DNJ983121:DOM983122 DXF983121:DYI983122 EHB983121:EIE983122 EQX983121:ESA983122 FAT983121:FBW983122 FKP983121:FLS983122 FUL983121:FVO983122 GEH983121:GFK983122 GOD983121:GPG983122 GXZ983121:GZC983122 HHV983121:HIY983122 HRR983121:HSU983122 IBN983121:ICQ983122 ILJ983121:IMM983122 IVF983121:IWI983122 JFB983121:JGE983122 JOX983121:JQA983122 JYT983121:JZW983122 KIP983121:KJS983122 KSL983121:KTO983122 LCH983121:LDK983122 LMD983121:LNG983122 LVZ983121:LXC983122 MFV983121:MGY983122 MPR983121:MQU983122 MZN983121:NAQ983122 NJJ983121:NKM983122 NTF983121:NUI983122 ODB983121:OEE983122 OMX983121:OOA983122 OWT983121:OXW983122 PGP983121:PHS983122 PQL983121:PRO983122 QAH983121:QBK983122 QKD983121:QLG983122 QTZ983121:QVC983122 RDV983121:REY983122 RNR983121:ROU983122 RXN983121:RYQ983122 SHJ983121:SIM983122 SRF983121:SSI983122 TBB983121:TCE983122 TKX983121:TMA983122 TUT983121:TVW983122 UEP983121:UFS983122 UOL983121:UPO983122 UYH983121:UZK983122 VID983121:VJG983122 VRZ983121:VTC983122 WBV983121:WCY983122 WLR983121:WMU983122 WVN983121:WWQ983122 D65623:AQ65623 JB65623:KE65623 SX65623:UA65623 ACT65623:ADW65623 AMP65623:ANS65623 AWL65623:AXO65623 BGH65623:BHK65623 BQD65623:BRG65623 BZZ65623:CBC65623 CJV65623:CKY65623 CTR65623:CUU65623 DDN65623:DEQ65623 DNJ65623:DOM65623 DXF65623:DYI65623 EHB65623:EIE65623 EQX65623:ESA65623 FAT65623:FBW65623 FKP65623:FLS65623 FUL65623:FVO65623 GEH65623:GFK65623 GOD65623:GPG65623 GXZ65623:GZC65623 HHV65623:HIY65623 HRR65623:HSU65623 IBN65623:ICQ65623 ILJ65623:IMM65623 IVF65623:IWI65623 JFB65623:JGE65623 JOX65623:JQA65623 JYT65623:JZW65623 KIP65623:KJS65623 KSL65623:KTO65623 LCH65623:LDK65623 LMD65623:LNG65623 LVZ65623:LXC65623 MFV65623:MGY65623 MPR65623:MQU65623 MZN65623:NAQ65623 NJJ65623:NKM65623 NTF65623:NUI65623 ODB65623:OEE65623 OMX65623:OOA65623 OWT65623:OXW65623 PGP65623:PHS65623 PQL65623:PRO65623 QAH65623:QBK65623 QKD65623:QLG65623 QTZ65623:QVC65623 RDV65623:REY65623 RNR65623:ROU65623 RXN65623:RYQ65623 SHJ65623:SIM65623 SRF65623:SSI65623 TBB65623:TCE65623 TKX65623:TMA65623 TUT65623:TVW65623 UEP65623:UFS65623 UOL65623:UPO65623 UYH65623:UZK65623 VID65623:VJG65623 VRZ65623:VTC65623 WBV65623:WCY65623 WLR65623:WMU65623 WVN65623:WWQ65623 D131159:AQ131159 JB131159:KE131159 SX131159:UA131159 ACT131159:ADW131159 AMP131159:ANS131159 AWL131159:AXO131159 BGH131159:BHK131159 BQD131159:BRG131159 BZZ131159:CBC131159 CJV131159:CKY131159 CTR131159:CUU131159 DDN131159:DEQ131159 DNJ131159:DOM131159 DXF131159:DYI131159 EHB131159:EIE131159 EQX131159:ESA131159 FAT131159:FBW131159 FKP131159:FLS131159 FUL131159:FVO131159 GEH131159:GFK131159 GOD131159:GPG131159 GXZ131159:GZC131159 HHV131159:HIY131159 HRR131159:HSU131159 IBN131159:ICQ131159 ILJ131159:IMM131159 IVF131159:IWI131159 JFB131159:JGE131159 JOX131159:JQA131159 JYT131159:JZW131159 KIP131159:KJS131159 KSL131159:KTO131159 LCH131159:LDK131159 LMD131159:LNG131159 LVZ131159:LXC131159 MFV131159:MGY131159 MPR131159:MQU131159 MZN131159:NAQ131159 NJJ131159:NKM131159 NTF131159:NUI131159 ODB131159:OEE131159 OMX131159:OOA131159 OWT131159:OXW131159 PGP131159:PHS131159 PQL131159:PRO131159 QAH131159:QBK131159 QKD131159:QLG131159 QTZ131159:QVC131159 RDV131159:REY131159 RNR131159:ROU131159 RXN131159:RYQ131159 SHJ131159:SIM131159 SRF131159:SSI131159 TBB131159:TCE131159 TKX131159:TMA131159 TUT131159:TVW131159 UEP131159:UFS131159 UOL131159:UPO131159 UYH131159:UZK131159 VID131159:VJG131159 VRZ131159:VTC131159 WBV131159:WCY131159 WLR131159:WMU131159 WVN131159:WWQ131159 D196695:AQ196695 JB196695:KE196695 SX196695:UA196695 ACT196695:ADW196695 AMP196695:ANS196695 AWL196695:AXO196695 BGH196695:BHK196695 BQD196695:BRG196695 BZZ196695:CBC196695 CJV196695:CKY196695 CTR196695:CUU196695 DDN196695:DEQ196695 DNJ196695:DOM196695 DXF196695:DYI196695 EHB196695:EIE196695 EQX196695:ESA196695 FAT196695:FBW196695 FKP196695:FLS196695 FUL196695:FVO196695 GEH196695:GFK196695 GOD196695:GPG196695 GXZ196695:GZC196695 HHV196695:HIY196695 HRR196695:HSU196695 IBN196695:ICQ196695 ILJ196695:IMM196695 IVF196695:IWI196695 JFB196695:JGE196695 JOX196695:JQA196695 JYT196695:JZW196695 KIP196695:KJS196695 KSL196695:KTO196695 LCH196695:LDK196695 LMD196695:LNG196695 LVZ196695:LXC196695 MFV196695:MGY196695 MPR196695:MQU196695 MZN196695:NAQ196695 NJJ196695:NKM196695 NTF196695:NUI196695 ODB196695:OEE196695 OMX196695:OOA196695 OWT196695:OXW196695 PGP196695:PHS196695 PQL196695:PRO196695 QAH196695:QBK196695 QKD196695:QLG196695 QTZ196695:QVC196695 RDV196695:REY196695 RNR196695:ROU196695 RXN196695:RYQ196695 SHJ196695:SIM196695 SRF196695:SSI196695 TBB196695:TCE196695 TKX196695:TMA196695 TUT196695:TVW196695 UEP196695:UFS196695 UOL196695:UPO196695 UYH196695:UZK196695 VID196695:VJG196695 VRZ196695:VTC196695 WBV196695:WCY196695 WLR196695:WMU196695 WVN196695:WWQ196695 D262231:AQ262231 JB262231:KE262231 SX262231:UA262231 ACT262231:ADW262231 AMP262231:ANS262231 AWL262231:AXO262231 BGH262231:BHK262231 BQD262231:BRG262231 BZZ262231:CBC262231 CJV262231:CKY262231 CTR262231:CUU262231 DDN262231:DEQ262231 DNJ262231:DOM262231 DXF262231:DYI262231 EHB262231:EIE262231 EQX262231:ESA262231 FAT262231:FBW262231 FKP262231:FLS262231 FUL262231:FVO262231 GEH262231:GFK262231 GOD262231:GPG262231 GXZ262231:GZC262231 HHV262231:HIY262231 HRR262231:HSU262231 IBN262231:ICQ262231 ILJ262231:IMM262231 IVF262231:IWI262231 JFB262231:JGE262231 JOX262231:JQA262231 JYT262231:JZW262231 KIP262231:KJS262231 KSL262231:KTO262231 LCH262231:LDK262231 LMD262231:LNG262231 LVZ262231:LXC262231 MFV262231:MGY262231 MPR262231:MQU262231 MZN262231:NAQ262231 NJJ262231:NKM262231 NTF262231:NUI262231 ODB262231:OEE262231 OMX262231:OOA262231 OWT262231:OXW262231 PGP262231:PHS262231 PQL262231:PRO262231 QAH262231:QBK262231 QKD262231:QLG262231 QTZ262231:QVC262231 RDV262231:REY262231 RNR262231:ROU262231 RXN262231:RYQ262231 SHJ262231:SIM262231 SRF262231:SSI262231 TBB262231:TCE262231 TKX262231:TMA262231 TUT262231:TVW262231 UEP262231:UFS262231 UOL262231:UPO262231 UYH262231:UZK262231 VID262231:VJG262231 VRZ262231:VTC262231 WBV262231:WCY262231 WLR262231:WMU262231 WVN262231:WWQ262231 D327767:AQ327767 JB327767:KE327767 SX327767:UA327767 ACT327767:ADW327767 AMP327767:ANS327767 AWL327767:AXO327767 BGH327767:BHK327767 BQD327767:BRG327767 BZZ327767:CBC327767 CJV327767:CKY327767 CTR327767:CUU327767 DDN327767:DEQ327767 DNJ327767:DOM327767 DXF327767:DYI327767 EHB327767:EIE327767 EQX327767:ESA327767 FAT327767:FBW327767 FKP327767:FLS327767 FUL327767:FVO327767 GEH327767:GFK327767 GOD327767:GPG327767 GXZ327767:GZC327767 HHV327767:HIY327767 HRR327767:HSU327767 IBN327767:ICQ327767 ILJ327767:IMM327767 IVF327767:IWI327767 JFB327767:JGE327767 JOX327767:JQA327767 JYT327767:JZW327767 KIP327767:KJS327767 KSL327767:KTO327767 LCH327767:LDK327767 LMD327767:LNG327767 LVZ327767:LXC327767 MFV327767:MGY327767 MPR327767:MQU327767 MZN327767:NAQ327767 NJJ327767:NKM327767 NTF327767:NUI327767 ODB327767:OEE327767 OMX327767:OOA327767 OWT327767:OXW327767 PGP327767:PHS327767 PQL327767:PRO327767 QAH327767:QBK327767 QKD327767:QLG327767 QTZ327767:QVC327767 RDV327767:REY327767 RNR327767:ROU327767 RXN327767:RYQ327767 SHJ327767:SIM327767 SRF327767:SSI327767 TBB327767:TCE327767 TKX327767:TMA327767 TUT327767:TVW327767 UEP327767:UFS327767 UOL327767:UPO327767 UYH327767:UZK327767 VID327767:VJG327767 VRZ327767:VTC327767 WBV327767:WCY327767 WLR327767:WMU327767 WVN327767:WWQ327767 D393303:AQ393303 JB393303:KE393303 SX393303:UA393303 ACT393303:ADW393303 AMP393303:ANS393303 AWL393303:AXO393303 BGH393303:BHK393303 BQD393303:BRG393303 BZZ393303:CBC393303 CJV393303:CKY393303 CTR393303:CUU393303 DDN393303:DEQ393303 DNJ393303:DOM393303 DXF393303:DYI393303 EHB393303:EIE393303 EQX393303:ESA393303 FAT393303:FBW393303 FKP393303:FLS393303 FUL393303:FVO393303 GEH393303:GFK393303 GOD393303:GPG393303 GXZ393303:GZC393303 HHV393303:HIY393303 HRR393303:HSU393303 IBN393303:ICQ393303 ILJ393303:IMM393303 IVF393303:IWI393303 JFB393303:JGE393303 JOX393303:JQA393303 JYT393303:JZW393303 KIP393303:KJS393303 KSL393303:KTO393303 LCH393303:LDK393303 LMD393303:LNG393303 LVZ393303:LXC393303 MFV393303:MGY393303 MPR393303:MQU393303 MZN393303:NAQ393303 NJJ393303:NKM393303 NTF393303:NUI393303 ODB393303:OEE393303 OMX393303:OOA393303 OWT393303:OXW393303 PGP393303:PHS393303 PQL393303:PRO393303 QAH393303:QBK393303 QKD393303:QLG393303 QTZ393303:QVC393303 RDV393303:REY393303 RNR393303:ROU393303 RXN393303:RYQ393303 SHJ393303:SIM393303 SRF393303:SSI393303 TBB393303:TCE393303 TKX393303:TMA393303 TUT393303:TVW393303 UEP393303:UFS393303 UOL393303:UPO393303 UYH393303:UZK393303 VID393303:VJG393303 VRZ393303:VTC393303 WBV393303:WCY393303 WLR393303:WMU393303 WVN393303:WWQ393303 D458839:AQ458839 JB458839:KE458839 SX458839:UA458839 ACT458839:ADW458839 AMP458839:ANS458839 AWL458839:AXO458839 BGH458839:BHK458839 BQD458839:BRG458839 BZZ458839:CBC458839 CJV458839:CKY458839 CTR458839:CUU458839 DDN458839:DEQ458839 DNJ458839:DOM458839 DXF458839:DYI458839 EHB458839:EIE458839 EQX458839:ESA458839 FAT458839:FBW458839 FKP458839:FLS458839 FUL458839:FVO458839 GEH458839:GFK458839 GOD458839:GPG458839 GXZ458839:GZC458839 HHV458839:HIY458839 HRR458839:HSU458839 IBN458839:ICQ458839 ILJ458839:IMM458839 IVF458839:IWI458839 JFB458839:JGE458839 JOX458839:JQA458839 JYT458839:JZW458839 KIP458839:KJS458839 KSL458839:KTO458839 LCH458839:LDK458839 LMD458839:LNG458839 LVZ458839:LXC458839 MFV458839:MGY458839 MPR458839:MQU458839 MZN458839:NAQ458839 NJJ458839:NKM458839 NTF458839:NUI458839 ODB458839:OEE458839 OMX458839:OOA458839 OWT458839:OXW458839 PGP458839:PHS458839 PQL458839:PRO458839 QAH458839:QBK458839 QKD458839:QLG458839 QTZ458839:QVC458839 RDV458839:REY458839 RNR458839:ROU458839 RXN458839:RYQ458839 SHJ458839:SIM458839 SRF458839:SSI458839 TBB458839:TCE458839 TKX458839:TMA458839 TUT458839:TVW458839 UEP458839:UFS458839 UOL458839:UPO458839 UYH458839:UZK458839 VID458839:VJG458839 VRZ458839:VTC458839 WBV458839:WCY458839 WLR458839:WMU458839 WVN458839:WWQ458839 D524375:AQ524375 JB524375:KE524375 SX524375:UA524375 ACT524375:ADW524375 AMP524375:ANS524375 AWL524375:AXO524375 BGH524375:BHK524375 BQD524375:BRG524375 BZZ524375:CBC524375 CJV524375:CKY524375 CTR524375:CUU524375 DDN524375:DEQ524375 DNJ524375:DOM524375 DXF524375:DYI524375 EHB524375:EIE524375 EQX524375:ESA524375 FAT524375:FBW524375 FKP524375:FLS524375 FUL524375:FVO524375 GEH524375:GFK524375 GOD524375:GPG524375 GXZ524375:GZC524375 HHV524375:HIY524375 HRR524375:HSU524375 IBN524375:ICQ524375 ILJ524375:IMM524375 IVF524375:IWI524375 JFB524375:JGE524375 JOX524375:JQA524375 JYT524375:JZW524375 KIP524375:KJS524375 KSL524375:KTO524375 LCH524375:LDK524375 LMD524375:LNG524375 LVZ524375:LXC524375 MFV524375:MGY524375 MPR524375:MQU524375 MZN524375:NAQ524375 NJJ524375:NKM524375 NTF524375:NUI524375 ODB524375:OEE524375 OMX524375:OOA524375 OWT524375:OXW524375 PGP524375:PHS524375 PQL524375:PRO524375 QAH524375:QBK524375 QKD524375:QLG524375 QTZ524375:QVC524375 RDV524375:REY524375 RNR524375:ROU524375 RXN524375:RYQ524375 SHJ524375:SIM524375 SRF524375:SSI524375 TBB524375:TCE524375 TKX524375:TMA524375 TUT524375:TVW524375 UEP524375:UFS524375 UOL524375:UPO524375 UYH524375:UZK524375 VID524375:VJG524375 VRZ524375:VTC524375 WBV524375:WCY524375 WLR524375:WMU524375 WVN524375:WWQ524375 D589911:AQ589911 JB589911:KE589911 SX589911:UA589911 ACT589911:ADW589911 AMP589911:ANS589911 AWL589911:AXO589911 BGH589911:BHK589911 BQD589911:BRG589911 BZZ589911:CBC589911 CJV589911:CKY589911 CTR589911:CUU589911 DDN589911:DEQ589911 DNJ589911:DOM589911 DXF589911:DYI589911 EHB589911:EIE589911 EQX589911:ESA589911 FAT589911:FBW589911 FKP589911:FLS589911 FUL589911:FVO589911 GEH589911:GFK589911 GOD589911:GPG589911 GXZ589911:GZC589911 HHV589911:HIY589911 HRR589911:HSU589911 IBN589911:ICQ589911 ILJ589911:IMM589911 IVF589911:IWI589911 JFB589911:JGE589911 JOX589911:JQA589911 JYT589911:JZW589911 KIP589911:KJS589911 KSL589911:KTO589911 LCH589911:LDK589911 LMD589911:LNG589911 LVZ589911:LXC589911 MFV589911:MGY589911 MPR589911:MQU589911 MZN589911:NAQ589911 NJJ589911:NKM589911 NTF589911:NUI589911 ODB589911:OEE589911 OMX589911:OOA589911 OWT589911:OXW589911 PGP589911:PHS589911 PQL589911:PRO589911 QAH589911:QBK589911 QKD589911:QLG589911 QTZ589911:QVC589911 RDV589911:REY589911 RNR589911:ROU589911 RXN589911:RYQ589911 SHJ589911:SIM589911 SRF589911:SSI589911 TBB589911:TCE589911 TKX589911:TMA589911 TUT589911:TVW589911 UEP589911:UFS589911 UOL589911:UPO589911 UYH589911:UZK589911 VID589911:VJG589911 VRZ589911:VTC589911 WBV589911:WCY589911 WLR589911:WMU589911 WVN589911:WWQ589911 D655447:AQ655447 JB655447:KE655447 SX655447:UA655447 ACT655447:ADW655447 AMP655447:ANS655447 AWL655447:AXO655447 BGH655447:BHK655447 BQD655447:BRG655447 BZZ655447:CBC655447 CJV655447:CKY655447 CTR655447:CUU655447 DDN655447:DEQ655447 DNJ655447:DOM655447 DXF655447:DYI655447 EHB655447:EIE655447 EQX655447:ESA655447 FAT655447:FBW655447 FKP655447:FLS655447 FUL655447:FVO655447 GEH655447:GFK655447 GOD655447:GPG655447 GXZ655447:GZC655447 HHV655447:HIY655447 HRR655447:HSU655447 IBN655447:ICQ655447 ILJ655447:IMM655447 IVF655447:IWI655447 JFB655447:JGE655447 JOX655447:JQA655447 JYT655447:JZW655447 KIP655447:KJS655447 KSL655447:KTO655447 LCH655447:LDK655447 LMD655447:LNG655447 LVZ655447:LXC655447 MFV655447:MGY655447 MPR655447:MQU655447 MZN655447:NAQ655447 NJJ655447:NKM655447 NTF655447:NUI655447 ODB655447:OEE655447 OMX655447:OOA655447 OWT655447:OXW655447 PGP655447:PHS655447 PQL655447:PRO655447 QAH655447:QBK655447 QKD655447:QLG655447 QTZ655447:QVC655447 RDV655447:REY655447 RNR655447:ROU655447 RXN655447:RYQ655447 SHJ655447:SIM655447 SRF655447:SSI655447 TBB655447:TCE655447 TKX655447:TMA655447 TUT655447:TVW655447 UEP655447:UFS655447 UOL655447:UPO655447 UYH655447:UZK655447 VID655447:VJG655447 VRZ655447:VTC655447 WBV655447:WCY655447 WLR655447:WMU655447 WVN655447:WWQ655447 D720983:AQ720983 JB720983:KE720983 SX720983:UA720983 ACT720983:ADW720983 AMP720983:ANS720983 AWL720983:AXO720983 BGH720983:BHK720983 BQD720983:BRG720983 BZZ720983:CBC720983 CJV720983:CKY720983 CTR720983:CUU720983 DDN720983:DEQ720983 DNJ720983:DOM720983 DXF720983:DYI720983 EHB720983:EIE720983 EQX720983:ESA720983 FAT720983:FBW720983 FKP720983:FLS720983 FUL720983:FVO720983 GEH720983:GFK720983 GOD720983:GPG720983 GXZ720983:GZC720983 HHV720983:HIY720983 HRR720983:HSU720983 IBN720983:ICQ720983 ILJ720983:IMM720983 IVF720983:IWI720983 JFB720983:JGE720983 JOX720983:JQA720983 JYT720983:JZW720983 KIP720983:KJS720983 KSL720983:KTO720983 LCH720983:LDK720983 LMD720983:LNG720983 LVZ720983:LXC720983 MFV720983:MGY720983 MPR720983:MQU720983 MZN720983:NAQ720983 NJJ720983:NKM720983 NTF720983:NUI720983 ODB720983:OEE720983 OMX720983:OOA720983 OWT720983:OXW720983 PGP720983:PHS720983 PQL720983:PRO720983 QAH720983:QBK720983 QKD720983:QLG720983 QTZ720983:QVC720983 RDV720983:REY720983 RNR720983:ROU720983 RXN720983:RYQ720983 SHJ720983:SIM720983 SRF720983:SSI720983 TBB720983:TCE720983 TKX720983:TMA720983 TUT720983:TVW720983 UEP720983:UFS720983 UOL720983:UPO720983 UYH720983:UZK720983 VID720983:VJG720983 VRZ720983:VTC720983 WBV720983:WCY720983 WLR720983:WMU720983 WVN720983:WWQ720983 D786519:AQ786519 JB786519:KE786519 SX786519:UA786519 ACT786519:ADW786519 AMP786519:ANS786519 AWL786519:AXO786519 BGH786519:BHK786519 BQD786519:BRG786519 BZZ786519:CBC786519 CJV786519:CKY786519 CTR786519:CUU786519 DDN786519:DEQ786519 DNJ786519:DOM786519 DXF786519:DYI786519 EHB786519:EIE786519 EQX786519:ESA786519 FAT786519:FBW786519 FKP786519:FLS786519 FUL786519:FVO786519 GEH786519:GFK786519 GOD786519:GPG786519 GXZ786519:GZC786519 HHV786519:HIY786519 HRR786519:HSU786519 IBN786519:ICQ786519 ILJ786519:IMM786519 IVF786519:IWI786519 JFB786519:JGE786519 JOX786519:JQA786519 JYT786519:JZW786519 KIP786519:KJS786519 KSL786519:KTO786519 LCH786519:LDK786519 LMD786519:LNG786519 LVZ786519:LXC786519 MFV786519:MGY786519 MPR786519:MQU786519 MZN786519:NAQ786519 NJJ786519:NKM786519 NTF786519:NUI786519 ODB786519:OEE786519 OMX786519:OOA786519 OWT786519:OXW786519 PGP786519:PHS786519 PQL786519:PRO786519 QAH786519:QBK786519 QKD786519:QLG786519 QTZ786519:QVC786519 RDV786519:REY786519 RNR786519:ROU786519 RXN786519:RYQ786519 SHJ786519:SIM786519 SRF786519:SSI786519 TBB786519:TCE786519 TKX786519:TMA786519 TUT786519:TVW786519 UEP786519:UFS786519 UOL786519:UPO786519 UYH786519:UZK786519 VID786519:VJG786519 VRZ786519:VTC786519 WBV786519:WCY786519 WLR786519:WMU786519 WVN786519:WWQ786519 D852055:AQ852055 JB852055:KE852055 SX852055:UA852055 ACT852055:ADW852055 AMP852055:ANS852055 AWL852055:AXO852055 BGH852055:BHK852055 BQD852055:BRG852055 BZZ852055:CBC852055 CJV852055:CKY852055 CTR852055:CUU852055 DDN852055:DEQ852055 DNJ852055:DOM852055 DXF852055:DYI852055 EHB852055:EIE852055 EQX852055:ESA852055 FAT852055:FBW852055 FKP852055:FLS852055 FUL852055:FVO852055 GEH852055:GFK852055 GOD852055:GPG852055 GXZ852055:GZC852055 HHV852055:HIY852055 HRR852055:HSU852055 IBN852055:ICQ852055 ILJ852055:IMM852055 IVF852055:IWI852055 JFB852055:JGE852055 JOX852055:JQA852055 JYT852055:JZW852055 KIP852055:KJS852055 KSL852055:KTO852055 LCH852055:LDK852055 LMD852055:LNG852055 LVZ852055:LXC852055 MFV852055:MGY852055 MPR852055:MQU852055 MZN852055:NAQ852055 NJJ852055:NKM852055 NTF852055:NUI852055 ODB852055:OEE852055 OMX852055:OOA852055 OWT852055:OXW852055 PGP852055:PHS852055 PQL852055:PRO852055 QAH852055:QBK852055 QKD852055:QLG852055 QTZ852055:QVC852055 RDV852055:REY852055 RNR852055:ROU852055 RXN852055:RYQ852055 SHJ852055:SIM852055 SRF852055:SSI852055 TBB852055:TCE852055 TKX852055:TMA852055 TUT852055:TVW852055 UEP852055:UFS852055 UOL852055:UPO852055 UYH852055:UZK852055 VID852055:VJG852055 VRZ852055:VTC852055 WBV852055:WCY852055 WLR852055:WMU852055 WVN852055:WWQ852055 D917591:AQ917591 JB917591:KE917591 SX917591:UA917591 ACT917591:ADW917591 AMP917591:ANS917591 AWL917591:AXO917591 BGH917591:BHK917591 BQD917591:BRG917591 BZZ917591:CBC917591 CJV917591:CKY917591 CTR917591:CUU917591 DDN917591:DEQ917591 DNJ917591:DOM917591 DXF917591:DYI917591 EHB917591:EIE917591 EQX917591:ESA917591 FAT917591:FBW917591 FKP917591:FLS917591 FUL917591:FVO917591 GEH917591:GFK917591 GOD917591:GPG917591 GXZ917591:GZC917591 HHV917591:HIY917591 HRR917591:HSU917591 IBN917591:ICQ917591 ILJ917591:IMM917591 IVF917591:IWI917591 JFB917591:JGE917591 JOX917591:JQA917591 JYT917591:JZW917591 KIP917591:KJS917591 KSL917591:KTO917591 LCH917591:LDK917591 LMD917591:LNG917591 LVZ917591:LXC917591 MFV917591:MGY917591 MPR917591:MQU917591 MZN917591:NAQ917591 NJJ917591:NKM917591 NTF917591:NUI917591 ODB917591:OEE917591 OMX917591:OOA917591 OWT917591:OXW917591 PGP917591:PHS917591 PQL917591:PRO917591 QAH917591:QBK917591 QKD917591:QLG917591 QTZ917591:QVC917591 RDV917591:REY917591 RNR917591:ROU917591 RXN917591:RYQ917591 SHJ917591:SIM917591 SRF917591:SSI917591 TBB917591:TCE917591 TKX917591:TMA917591 TUT917591:TVW917591 UEP917591:UFS917591 UOL917591:UPO917591 UYH917591:UZK917591 VID917591:VJG917591 VRZ917591:VTC917591 WBV917591:WCY917591 WLR917591:WMU917591 WVN917591:WWQ917591 D983127:AQ983127 JB983127:KE983127 SX983127:UA983127 ACT983127:ADW983127 AMP983127:ANS983127 AWL983127:AXO983127 BGH983127:BHK983127 BQD983127:BRG983127 BZZ983127:CBC983127 CJV983127:CKY983127 CTR983127:CUU983127 DDN983127:DEQ983127 DNJ983127:DOM983127 DXF983127:DYI983127 EHB983127:EIE983127 EQX983127:ESA983127 FAT983127:FBW983127 FKP983127:FLS983127 FUL983127:FVO983127 GEH983127:GFK983127 GOD983127:GPG983127 GXZ983127:GZC983127 HHV983127:HIY983127 HRR983127:HSU983127 IBN983127:ICQ983127 ILJ983127:IMM983127 IVF983127:IWI983127 JFB983127:JGE983127 JOX983127:JQA983127 JYT983127:JZW983127 KIP983127:KJS983127 KSL983127:KTO983127 LCH983127:LDK983127 LMD983127:LNG983127 LVZ983127:LXC983127 MFV983127:MGY983127 MPR983127:MQU983127 MZN983127:NAQ983127 NJJ983127:NKM983127 NTF983127:NUI983127 ODB983127:OEE983127 OMX983127:OOA983127 OWT983127:OXW983127 PGP983127:PHS983127 PQL983127:PRO983127 QAH983127:QBK983127 QKD983127:QLG983127 QTZ983127:QVC983127 RDV983127:REY983127 RNR983127:ROU983127 RXN983127:RYQ983127 SHJ983127:SIM983127 SRF983127:SSI983127 TBB983127:TCE983127 TKX983127:TMA983127 TUT983127:TVW983127 UEP983127:UFS983127 UOL983127:UPO983127 UYH983127:UZK983127 VID983127:VJG983127 VRZ983127:VTC983127 WBV983127:WCY983127 WLR983127:WMU983127 WVN983127:WWQ983127 WVN114:WWQ118 JB79:KE83 SX79:UA83 ACT79:ADW83 AMP79:ANS83 AWL79:AXO83 BGH79:BHK83 BQD79:BRG83 BZZ79:CBC83 CJV79:CKY83 CTR79:CUU83 DDN79:DEQ83 DNJ79:DOM83 DXF79:DYI83 EHB79:EIE83 EQX79:ESA83 FAT79:FBW83 FKP79:FLS83 FUL79:FVO83 GEH79:GFK83 GOD79:GPG83 GXZ79:GZC83 HHV79:HIY83 HRR79:HSU83 IBN79:ICQ83 ILJ79:IMM83 IVF79:IWI83 JFB79:JGE83 JOX79:JQA83 JYT79:JZW83 KIP79:KJS83 KSL79:KTO83 LCH79:LDK83 LMD79:LNG83 LVZ79:LXC83 MFV79:MGY83 MPR79:MQU83 MZN79:NAQ83 NJJ79:NKM83 NTF79:NUI83 ODB79:OEE83 OMX79:OOA83 OWT79:OXW83 PGP79:PHS83 PQL79:PRO83 QAH79:QBK83 QKD79:QLG83 QTZ79:QVC83 RDV79:REY83 RNR79:ROU83 RXN79:RYQ83 SHJ79:SIM83 SRF79:SSI83 TBB79:TCE83 TKX79:TMA83 TUT79:TVW83 UEP79:UFS83 UOL79:UPO83 UYH79:UZK83 VID79:VJG83 VRZ79:VTC83 WBV79:WCY83 WLR79:WMU83 WVN79:WWQ83 D65568:AQ65572 JB65568:KE65572 SX65568:UA65572 ACT65568:ADW65572 AMP65568:ANS65572 AWL65568:AXO65572 BGH65568:BHK65572 BQD65568:BRG65572 BZZ65568:CBC65572 CJV65568:CKY65572 CTR65568:CUU65572 DDN65568:DEQ65572 DNJ65568:DOM65572 DXF65568:DYI65572 EHB65568:EIE65572 EQX65568:ESA65572 FAT65568:FBW65572 FKP65568:FLS65572 FUL65568:FVO65572 GEH65568:GFK65572 GOD65568:GPG65572 GXZ65568:GZC65572 HHV65568:HIY65572 HRR65568:HSU65572 IBN65568:ICQ65572 ILJ65568:IMM65572 IVF65568:IWI65572 JFB65568:JGE65572 JOX65568:JQA65572 JYT65568:JZW65572 KIP65568:KJS65572 KSL65568:KTO65572 LCH65568:LDK65572 LMD65568:LNG65572 LVZ65568:LXC65572 MFV65568:MGY65572 MPR65568:MQU65572 MZN65568:NAQ65572 NJJ65568:NKM65572 NTF65568:NUI65572 ODB65568:OEE65572 OMX65568:OOA65572 OWT65568:OXW65572 PGP65568:PHS65572 PQL65568:PRO65572 QAH65568:QBK65572 QKD65568:QLG65572 QTZ65568:QVC65572 RDV65568:REY65572 RNR65568:ROU65572 RXN65568:RYQ65572 SHJ65568:SIM65572 SRF65568:SSI65572 TBB65568:TCE65572 TKX65568:TMA65572 TUT65568:TVW65572 UEP65568:UFS65572 UOL65568:UPO65572 UYH65568:UZK65572 VID65568:VJG65572 VRZ65568:VTC65572 WBV65568:WCY65572 WLR65568:WMU65572 WVN65568:WWQ65572 D131104:AQ131108 JB131104:KE131108 SX131104:UA131108 ACT131104:ADW131108 AMP131104:ANS131108 AWL131104:AXO131108 BGH131104:BHK131108 BQD131104:BRG131108 BZZ131104:CBC131108 CJV131104:CKY131108 CTR131104:CUU131108 DDN131104:DEQ131108 DNJ131104:DOM131108 DXF131104:DYI131108 EHB131104:EIE131108 EQX131104:ESA131108 FAT131104:FBW131108 FKP131104:FLS131108 FUL131104:FVO131108 GEH131104:GFK131108 GOD131104:GPG131108 GXZ131104:GZC131108 HHV131104:HIY131108 HRR131104:HSU131108 IBN131104:ICQ131108 ILJ131104:IMM131108 IVF131104:IWI131108 JFB131104:JGE131108 JOX131104:JQA131108 JYT131104:JZW131108 KIP131104:KJS131108 KSL131104:KTO131108 LCH131104:LDK131108 LMD131104:LNG131108 LVZ131104:LXC131108 MFV131104:MGY131108 MPR131104:MQU131108 MZN131104:NAQ131108 NJJ131104:NKM131108 NTF131104:NUI131108 ODB131104:OEE131108 OMX131104:OOA131108 OWT131104:OXW131108 PGP131104:PHS131108 PQL131104:PRO131108 QAH131104:QBK131108 QKD131104:QLG131108 QTZ131104:QVC131108 RDV131104:REY131108 RNR131104:ROU131108 RXN131104:RYQ131108 SHJ131104:SIM131108 SRF131104:SSI131108 TBB131104:TCE131108 TKX131104:TMA131108 TUT131104:TVW131108 UEP131104:UFS131108 UOL131104:UPO131108 UYH131104:UZK131108 VID131104:VJG131108 VRZ131104:VTC131108 WBV131104:WCY131108 WLR131104:WMU131108 WVN131104:WWQ131108 D196640:AQ196644 JB196640:KE196644 SX196640:UA196644 ACT196640:ADW196644 AMP196640:ANS196644 AWL196640:AXO196644 BGH196640:BHK196644 BQD196640:BRG196644 BZZ196640:CBC196644 CJV196640:CKY196644 CTR196640:CUU196644 DDN196640:DEQ196644 DNJ196640:DOM196644 DXF196640:DYI196644 EHB196640:EIE196644 EQX196640:ESA196644 FAT196640:FBW196644 FKP196640:FLS196644 FUL196640:FVO196644 GEH196640:GFK196644 GOD196640:GPG196644 GXZ196640:GZC196644 HHV196640:HIY196644 HRR196640:HSU196644 IBN196640:ICQ196644 ILJ196640:IMM196644 IVF196640:IWI196644 JFB196640:JGE196644 JOX196640:JQA196644 JYT196640:JZW196644 KIP196640:KJS196644 KSL196640:KTO196644 LCH196640:LDK196644 LMD196640:LNG196644 LVZ196640:LXC196644 MFV196640:MGY196644 MPR196640:MQU196644 MZN196640:NAQ196644 NJJ196640:NKM196644 NTF196640:NUI196644 ODB196640:OEE196644 OMX196640:OOA196644 OWT196640:OXW196644 PGP196640:PHS196644 PQL196640:PRO196644 QAH196640:QBK196644 QKD196640:QLG196644 QTZ196640:QVC196644 RDV196640:REY196644 RNR196640:ROU196644 RXN196640:RYQ196644 SHJ196640:SIM196644 SRF196640:SSI196644 TBB196640:TCE196644 TKX196640:TMA196644 TUT196640:TVW196644 UEP196640:UFS196644 UOL196640:UPO196644 UYH196640:UZK196644 VID196640:VJG196644 VRZ196640:VTC196644 WBV196640:WCY196644 WLR196640:WMU196644 WVN196640:WWQ196644 D262176:AQ262180 JB262176:KE262180 SX262176:UA262180 ACT262176:ADW262180 AMP262176:ANS262180 AWL262176:AXO262180 BGH262176:BHK262180 BQD262176:BRG262180 BZZ262176:CBC262180 CJV262176:CKY262180 CTR262176:CUU262180 DDN262176:DEQ262180 DNJ262176:DOM262180 DXF262176:DYI262180 EHB262176:EIE262180 EQX262176:ESA262180 FAT262176:FBW262180 FKP262176:FLS262180 FUL262176:FVO262180 GEH262176:GFK262180 GOD262176:GPG262180 GXZ262176:GZC262180 HHV262176:HIY262180 HRR262176:HSU262180 IBN262176:ICQ262180 ILJ262176:IMM262180 IVF262176:IWI262180 JFB262176:JGE262180 JOX262176:JQA262180 JYT262176:JZW262180 KIP262176:KJS262180 KSL262176:KTO262180 LCH262176:LDK262180 LMD262176:LNG262180 LVZ262176:LXC262180 MFV262176:MGY262180 MPR262176:MQU262180 MZN262176:NAQ262180 NJJ262176:NKM262180 NTF262176:NUI262180 ODB262176:OEE262180 OMX262176:OOA262180 OWT262176:OXW262180 PGP262176:PHS262180 PQL262176:PRO262180 QAH262176:QBK262180 QKD262176:QLG262180 QTZ262176:QVC262180 RDV262176:REY262180 RNR262176:ROU262180 RXN262176:RYQ262180 SHJ262176:SIM262180 SRF262176:SSI262180 TBB262176:TCE262180 TKX262176:TMA262180 TUT262176:TVW262180 UEP262176:UFS262180 UOL262176:UPO262180 UYH262176:UZK262180 VID262176:VJG262180 VRZ262176:VTC262180 WBV262176:WCY262180 WLR262176:WMU262180 WVN262176:WWQ262180 D327712:AQ327716 JB327712:KE327716 SX327712:UA327716 ACT327712:ADW327716 AMP327712:ANS327716 AWL327712:AXO327716 BGH327712:BHK327716 BQD327712:BRG327716 BZZ327712:CBC327716 CJV327712:CKY327716 CTR327712:CUU327716 DDN327712:DEQ327716 DNJ327712:DOM327716 DXF327712:DYI327716 EHB327712:EIE327716 EQX327712:ESA327716 FAT327712:FBW327716 FKP327712:FLS327716 FUL327712:FVO327716 GEH327712:GFK327716 GOD327712:GPG327716 GXZ327712:GZC327716 HHV327712:HIY327716 HRR327712:HSU327716 IBN327712:ICQ327716 ILJ327712:IMM327716 IVF327712:IWI327716 JFB327712:JGE327716 JOX327712:JQA327716 JYT327712:JZW327716 KIP327712:KJS327716 KSL327712:KTO327716 LCH327712:LDK327716 LMD327712:LNG327716 LVZ327712:LXC327716 MFV327712:MGY327716 MPR327712:MQU327716 MZN327712:NAQ327716 NJJ327712:NKM327716 NTF327712:NUI327716 ODB327712:OEE327716 OMX327712:OOA327716 OWT327712:OXW327716 PGP327712:PHS327716 PQL327712:PRO327716 QAH327712:QBK327716 QKD327712:QLG327716 QTZ327712:QVC327716 RDV327712:REY327716 RNR327712:ROU327716 RXN327712:RYQ327716 SHJ327712:SIM327716 SRF327712:SSI327716 TBB327712:TCE327716 TKX327712:TMA327716 TUT327712:TVW327716 UEP327712:UFS327716 UOL327712:UPO327716 UYH327712:UZK327716 VID327712:VJG327716 VRZ327712:VTC327716 WBV327712:WCY327716 WLR327712:WMU327716 WVN327712:WWQ327716 D393248:AQ393252 JB393248:KE393252 SX393248:UA393252 ACT393248:ADW393252 AMP393248:ANS393252 AWL393248:AXO393252 BGH393248:BHK393252 BQD393248:BRG393252 BZZ393248:CBC393252 CJV393248:CKY393252 CTR393248:CUU393252 DDN393248:DEQ393252 DNJ393248:DOM393252 DXF393248:DYI393252 EHB393248:EIE393252 EQX393248:ESA393252 FAT393248:FBW393252 FKP393248:FLS393252 FUL393248:FVO393252 GEH393248:GFK393252 GOD393248:GPG393252 GXZ393248:GZC393252 HHV393248:HIY393252 HRR393248:HSU393252 IBN393248:ICQ393252 ILJ393248:IMM393252 IVF393248:IWI393252 JFB393248:JGE393252 JOX393248:JQA393252 JYT393248:JZW393252 KIP393248:KJS393252 KSL393248:KTO393252 LCH393248:LDK393252 LMD393248:LNG393252 LVZ393248:LXC393252 MFV393248:MGY393252 MPR393248:MQU393252 MZN393248:NAQ393252 NJJ393248:NKM393252 NTF393248:NUI393252 ODB393248:OEE393252 OMX393248:OOA393252 OWT393248:OXW393252 PGP393248:PHS393252 PQL393248:PRO393252 QAH393248:QBK393252 QKD393248:QLG393252 QTZ393248:QVC393252 RDV393248:REY393252 RNR393248:ROU393252 RXN393248:RYQ393252 SHJ393248:SIM393252 SRF393248:SSI393252 TBB393248:TCE393252 TKX393248:TMA393252 TUT393248:TVW393252 UEP393248:UFS393252 UOL393248:UPO393252 UYH393248:UZK393252 VID393248:VJG393252 VRZ393248:VTC393252 WBV393248:WCY393252 WLR393248:WMU393252 WVN393248:WWQ393252 D458784:AQ458788 JB458784:KE458788 SX458784:UA458788 ACT458784:ADW458788 AMP458784:ANS458788 AWL458784:AXO458788 BGH458784:BHK458788 BQD458784:BRG458788 BZZ458784:CBC458788 CJV458784:CKY458788 CTR458784:CUU458788 DDN458784:DEQ458788 DNJ458784:DOM458788 DXF458784:DYI458788 EHB458784:EIE458788 EQX458784:ESA458788 FAT458784:FBW458788 FKP458784:FLS458788 FUL458784:FVO458788 GEH458784:GFK458788 GOD458784:GPG458788 GXZ458784:GZC458788 HHV458784:HIY458788 HRR458784:HSU458788 IBN458784:ICQ458788 ILJ458784:IMM458788 IVF458784:IWI458788 JFB458784:JGE458788 JOX458784:JQA458788 JYT458784:JZW458788 KIP458784:KJS458788 KSL458784:KTO458788 LCH458784:LDK458788 LMD458784:LNG458788 LVZ458784:LXC458788 MFV458784:MGY458788 MPR458784:MQU458788 MZN458784:NAQ458788 NJJ458784:NKM458788 NTF458784:NUI458788 ODB458784:OEE458788 OMX458784:OOA458788 OWT458784:OXW458788 PGP458784:PHS458788 PQL458784:PRO458788 QAH458784:QBK458788 QKD458784:QLG458788 QTZ458784:QVC458788 RDV458784:REY458788 RNR458784:ROU458788 RXN458784:RYQ458788 SHJ458784:SIM458788 SRF458784:SSI458788 TBB458784:TCE458788 TKX458784:TMA458788 TUT458784:TVW458788 UEP458784:UFS458788 UOL458784:UPO458788 UYH458784:UZK458788 VID458784:VJG458788 VRZ458784:VTC458788 WBV458784:WCY458788 WLR458784:WMU458788 WVN458784:WWQ458788 D524320:AQ524324 JB524320:KE524324 SX524320:UA524324 ACT524320:ADW524324 AMP524320:ANS524324 AWL524320:AXO524324 BGH524320:BHK524324 BQD524320:BRG524324 BZZ524320:CBC524324 CJV524320:CKY524324 CTR524320:CUU524324 DDN524320:DEQ524324 DNJ524320:DOM524324 DXF524320:DYI524324 EHB524320:EIE524324 EQX524320:ESA524324 FAT524320:FBW524324 FKP524320:FLS524324 FUL524320:FVO524324 GEH524320:GFK524324 GOD524320:GPG524324 GXZ524320:GZC524324 HHV524320:HIY524324 HRR524320:HSU524324 IBN524320:ICQ524324 ILJ524320:IMM524324 IVF524320:IWI524324 JFB524320:JGE524324 JOX524320:JQA524324 JYT524320:JZW524324 KIP524320:KJS524324 KSL524320:KTO524324 LCH524320:LDK524324 LMD524320:LNG524324 LVZ524320:LXC524324 MFV524320:MGY524324 MPR524320:MQU524324 MZN524320:NAQ524324 NJJ524320:NKM524324 NTF524320:NUI524324 ODB524320:OEE524324 OMX524320:OOA524324 OWT524320:OXW524324 PGP524320:PHS524324 PQL524320:PRO524324 QAH524320:QBK524324 QKD524320:QLG524324 QTZ524320:QVC524324 RDV524320:REY524324 RNR524320:ROU524324 RXN524320:RYQ524324 SHJ524320:SIM524324 SRF524320:SSI524324 TBB524320:TCE524324 TKX524320:TMA524324 TUT524320:TVW524324 UEP524320:UFS524324 UOL524320:UPO524324 UYH524320:UZK524324 VID524320:VJG524324 VRZ524320:VTC524324 WBV524320:WCY524324 WLR524320:WMU524324 WVN524320:WWQ524324 D589856:AQ589860 JB589856:KE589860 SX589856:UA589860 ACT589856:ADW589860 AMP589856:ANS589860 AWL589856:AXO589860 BGH589856:BHK589860 BQD589856:BRG589860 BZZ589856:CBC589860 CJV589856:CKY589860 CTR589856:CUU589860 DDN589856:DEQ589860 DNJ589856:DOM589860 DXF589856:DYI589860 EHB589856:EIE589860 EQX589856:ESA589860 FAT589856:FBW589860 FKP589856:FLS589860 FUL589856:FVO589860 GEH589856:GFK589860 GOD589856:GPG589860 GXZ589856:GZC589860 HHV589856:HIY589860 HRR589856:HSU589860 IBN589856:ICQ589860 ILJ589856:IMM589860 IVF589856:IWI589860 JFB589856:JGE589860 JOX589856:JQA589860 JYT589856:JZW589860 KIP589856:KJS589860 KSL589856:KTO589860 LCH589856:LDK589860 LMD589856:LNG589860 LVZ589856:LXC589860 MFV589856:MGY589860 MPR589856:MQU589860 MZN589856:NAQ589860 NJJ589856:NKM589860 NTF589856:NUI589860 ODB589856:OEE589860 OMX589856:OOA589860 OWT589856:OXW589860 PGP589856:PHS589860 PQL589856:PRO589860 QAH589856:QBK589860 QKD589856:QLG589860 QTZ589856:QVC589860 RDV589856:REY589860 RNR589856:ROU589860 RXN589856:RYQ589860 SHJ589856:SIM589860 SRF589856:SSI589860 TBB589856:TCE589860 TKX589856:TMA589860 TUT589856:TVW589860 UEP589856:UFS589860 UOL589856:UPO589860 UYH589856:UZK589860 VID589856:VJG589860 VRZ589856:VTC589860 WBV589856:WCY589860 WLR589856:WMU589860 WVN589856:WWQ589860 D655392:AQ655396 JB655392:KE655396 SX655392:UA655396 ACT655392:ADW655396 AMP655392:ANS655396 AWL655392:AXO655396 BGH655392:BHK655396 BQD655392:BRG655396 BZZ655392:CBC655396 CJV655392:CKY655396 CTR655392:CUU655396 DDN655392:DEQ655396 DNJ655392:DOM655396 DXF655392:DYI655396 EHB655392:EIE655396 EQX655392:ESA655396 FAT655392:FBW655396 FKP655392:FLS655396 FUL655392:FVO655396 GEH655392:GFK655396 GOD655392:GPG655396 GXZ655392:GZC655396 HHV655392:HIY655396 HRR655392:HSU655396 IBN655392:ICQ655396 ILJ655392:IMM655396 IVF655392:IWI655396 JFB655392:JGE655396 JOX655392:JQA655396 JYT655392:JZW655396 KIP655392:KJS655396 KSL655392:KTO655396 LCH655392:LDK655396 LMD655392:LNG655396 LVZ655392:LXC655396 MFV655392:MGY655396 MPR655392:MQU655396 MZN655392:NAQ655396 NJJ655392:NKM655396 NTF655392:NUI655396 ODB655392:OEE655396 OMX655392:OOA655396 OWT655392:OXW655396 PGP655392:PHS655396 PQL655392:PRO655396 QAH655392:QBK655396 QKD655392:QLG655396 QTZ655392:QVC655396 RDV655392:REY655396 RNR655392:ROU655396 RXN655392:RYQ655396 SHJ655392:SIM655396 SRF655392:SSI655396 TBB655392:TCE655396 TKX655392:TMA655396 TUT655392:TVW655396 UEP655392:UFS655396 UOL655392:UPO655396 UYH655392:UZK655396 VID655392:VJG655396 VRZ655392:VTC655396 WBV655392:WCY655396 WLR655392:WMU655396 WVN655392:WWQ655396 D720928:AQ720932 JB720928:KE720932 SX720928:UA720932 ACT720928:ADW720932 AMP720928:ANS720932 AWL720928:AXO720932 BGH720928:BHK720932 BQD720928:BRG720932 BZZ720928:CBC720932 CJV720928:CKY720932 CTR720928:CUU720932 DDN720928:DEQ720932 DNJ720928:DOM720932 DXF720928:DYI720932 EHB720928:EIE720932 EQX720928:ESA720932 FAT720928:FBW720932 FKP720928:FLS720932 FUL720928:FVO720932 GEH720928:GFK720932 GOD720928:GPG720932 GXZ720928:GZC720932 HHV720928:HIY720932 HRR720928:HSU720932 IBN720928:ICQ720932 ILJ720928:IMM720932 IVF720928:IWI720932 JFB720928:JGE720932 JOX720928:JQA720932 JYT720928:JZW720932 KIP720928:KJS720932 KSL720928:KTO720932 LCH720928:LDK720932 LMD720928:LNG720932 LVZ720928:LXC720932 MFV720928:MGY720932 MPR720928:MQU720932 MZN720928:NAQ720932 NJJ720928:NKM720932 NTF720928:NUI720932 ODB720928:OEE720932 OMX720928:OOA720932 OWT720928:OXW720932 PGP720928:PHS720932 PQL720928:PRO720932 QAH720928:QBK720932 QKD720928:QLG720932 QTZ720928:QVC720932 RDV720928:REY720932 RNR720928:ROU720932 RXN720928:RYQ720932 SHJ720928:SIM720932 SRF720928:SSI720932 TBB720928:TCE720932 TKX720928:TMA720932 TUT720928:TVW720932 UEP720928:UFS720932 UOL720928:UPO720932 UYH720928:UZK720932 VID720928:VJG720932 VRZ720928:VTC720932 WBV720928:WCY720932 WLR720928:WMU720932 WVN720928:WWQ720932 D786464:AQ786468 JB786464:KE786468 SX786464:UA786468 ACT786464:ADW786468 AMP786464:ANS786468 AWL786464:AXO786468 BGH786464:BHK786468 BQD786464:BRG786468 BZZ786464:CBC786468 CJV786464:CKY786468 CTR786464:CUU786468 DDN786464:DEQ786468 DNJ786464:DOM786468 DXF786464:DYI786468 EHB786464:EIE786468 EQX786464:ESA786468 FAT786464:FBW786468 FKP786464:FLS786468 FUL786464:FVO786468 GEH786464:GFK786468 GOD786464:GPG786468 GXZ786464:GZC786468 HHV786464:HIY786468 HRR786464:HSU786468 IBN786464:ICQ786468 ILJ786464:IMM786468 IVF786464:IWI786468 JFB786464:JGE786468 JOX786464:JQA786468 JYT786464:JZW786468 KIP786464:KJS786468 KSL786464:KTO786468 LCH786464:LDK786468 LMD786464:LNG786468 LVZ786464:LXC786468 MFV786464:MGY786468 MPR786464:MQU786468 MZN786464:NAQ786468 NJJ786464:NKM786468 NTF786464:NUI786468 ODB786464:OEE786468 OMX786464:OOA786468 OWT786464:OXW786468 PGP786464:PHS786468 PQL786464:PRO786468 QAH786464:QBK786468 QKD786464:QLG786468 QTZ786464:QVC786468 RDV786464:REY786468 RNR786464:ROU786468 RXN786464:RYQ786468 SHJ786464:SIM786468 SRF786464:SSI786468 TBB786464:TCE786468 TKX786464:TMA786468 TUT786464:TVW786468 UEP786464:UFS786468 UOL786464:UPO786468 UYH786464:UZK786468 VID786464:VJG786468 VRZ786464:VTC786468 WBV786464:WCY786468 WLR786464:WMU786468 WVN786464:WWQ786468 D852000:AQ852004 JB852000:KE852004 SX852000:UA852004 ACT852000:ADW852004 AMP852000:ANS852004 AWL852000:AXO852004 BGH852000:BHK852004 BQD852000:BRG852004 BZZ852000:CBC852004 CJV852000:CKY852004 CTR852000:CUU852004 DDN852000:DEQ852004 DNJ852000:DOM852004 DXF852000:DYI852004 EHB852000:EIE852004 EQX852000:ESA852004 FAT852000:FBW852004 FKP852000:FLS852004 FUL852000:FVO852004 GEH852000:GFK852004 GOD852000:GPG852004 GXZ852000:GZC852004 HHV852000:HIY852004 HRR852000:HSU852004 IBN852000:ICQ852004 ILJ852000:IMM852004 IVF852000:IWI852004 JFB852000:JGE852004 JOX852000:JQA852004 JYT852000:JZW852004 KIP852000:KJS852004 KSL852000:KTO852004 LCH852000:LDK852004 LMD852000:LNG852004 LVZ852000:LXC852004 MFV852000:MGY852004 MPR852000:MQU852004 MZN852000:NAQ852004 NJJ852000:NKM852004 NTF852000:NUI852004 ODB852000:OEE852004 OMX852000:OOA852004 OWT852000:OXW852004 PGP852000:PHS852004 PQL852000:PRO852004 QAH852000:QBK852004 QKD852000:QLG852004 QTZ852000:QVC852004 RDV852000:REY852004 RNR852000:ROU852004 RXN852000:RYQ852004 SHJ852000:SIM852004 SRF852000:SSI852004 TBB852000:TCE852004 TKX852000:TMA852004 TUT852000:TVW852004 UEP852000:UFS852004 UOL852000:UPO852004 UYH852000:UZK852004 VID852000:VJG852004 VRZ852000:VTC852004 WBV852000:WCY852004 WLR852000:WMU852004 WVN852000:WWQ852004 D917536:AQ917540 JB917536:KE917540 SX917536:UA917540 ACT917536:ADW917540 AMP917536:ANS917540 AWL917536:AXO917540 BGH917536:BHK917540 BQD917536:BRG917540 BZZ917536:CBC917540 CJV917536:CKY917540 CTR917536:CUU917540 DDN917536:DEQ917540 DNJ917536:DOM917540 DXF917536:DYI917540 EHB917536:EIE917540 EQX917536:ESA917540 FAT917536:FBW917540 FKP917536:FLS917540 FUL917536:FVO917540 GEH917536:GFK917540 GOD917536:GPG917540 GXZ917536:GZC917540 HHV917536:HIY917540 HRR917536:HSU917540 IBN917536:ICQ917540 ILJ917536:IMM917540 IVF917536:IWI917540 JFB917536:JGE917540 JOX917536:JQA917540 JYT917536:JZW917540 KIP917536:KJS917540 KSL917536:KTO917540 LCH917536:LDK917540 LMD917536:LNG917540 LVZ917536:LXC917540 MFV917536:MGY917540 MPR917536:MQU917540 MZN917536:NAQ917540 NJJ917536:NKM917540 NTF917536:NUI917540 ODB917536:OEE917540 OMX917536:OOA917540 OWT917536:OXW917540 PGP917536:PHS917540 PQL917536:PRO917540 QAH917536:QBK917540 QKD917536:QLG917540 QTZ917536:QVC917540 RDV917536:REY917540 RNR917536:ROU917540 RXN917536:RYQ917540 SHJ917536:SIM917540 SRF917536:SSI917540 TBB917536:TCE917540 TKX917536:TMA917540 TUT917536:TVW917540 UEP917536:UFS917540 UOL917536:UPO917540 UYH917536:UZK917540 VID917536:VJG917540 VRZ917536:VTC917540 WBV917536:WCY917540 WLR917536:WMU917540 WVN917536:WWQ917540 D983072:AQ983076 JB983072:KE983076 SX983072:UA983076 ACT983072:ADW983076 AMP983072:ANS983076 AWL983072:AXO983076 BGH983072:BHK983076 BQD983072:BRG983076 BZZ983072:CBC983076 CJV983072:CKY983076 CTR983072:CUU983076 DDN983072:DEQ983076 DNJ983072:DOM983076 DXF983072:DYI983076 EHB983072:EIE983076 EQX983072:ESA983076 FAT983072:FBW983076 FKP983072:FLS983076 FUL983072:FVO983076 GEH983072:GFK983076 GOD983072:GPG983076 GXZ983072:GZC983076 HHV983072:HIY983076 HRR983072:HSU983076 IBN983072:ICQ983076 ILJ983072:IMM983076 IVF983072:IWI983076 JFB983072:JGE983076 JOX983072:JQA983076 JYT983072:JZW983076 KIP983072:KJS983076 KSL983072:KTO983076 LCH983072:LDK983076 LMD983072:LNG983076 LVZ983072:LXC983076 MFV983072:MGY983076 MPR983072:MQU983076 MZN983072:NAQ983076 NJJ983072:NKM983076 NTF983072:NUI983076 ODB983072:OEE983076 OMX983072:OOA983076 OWT983072:OXW983076 PGP983072:PHS983076 PQL983072:PRO983076 QAH983072:QBK983076 QKD983072:QLG983076 QTZ983072:QVC983076 RDV983072:REY983076 RNR983072:ROU983076 RXN983072:RYQ983076 SHJ983072:SIM983076 SRF983072:SSI983076 TBB983072:TCE983076 TKX983072:TMA983076 TUT983072:TVW983076 UEP983072:UFS983076 UOL983072:UPO983076 UYH983072:UZK983076 VID983072:VJG983076 VRZ983072:VTC983076 WBV983072:WCY983076 WLR983072:WMU983076 WVN983072:WWQ983076 UEP114:UFS118 TUT114:TVW118 JB132:KE134 SX132:UA134 ACT132:ADW134 AMP132:ANS134 AWL132:AXO134 BGH132:BHK134 BQD132:BRG134 BZZ132:CBC134 CJV132:CKY134 CTR132:CUU134 DDN132:DEQ134 DNJ132:DOM134 DXF132:DYI134 EHB132:EIE134 EQX132:ESA134 FAT132:FBW134 FKP132:FLS134 FUL132:FVO134 GEH132:GFK134 GOD132:GPG134 GXZ132:GZC134 HHV132:HIY134 HRR132:HSU134 IBN132:ICQ134 ILJ132:IMM134 IVF132:IWI134 JFB132:JGE134 JOX132:JQA134 JYT132:JZW134 KIP132:KJS134 KSL132:KTO134 LCH132:LDK134 LMD132:LNG134 LVZ132:LXC134 MFV132:MGY134 MPR132:MQU134 MZN132:NAQ134 NJJ132:NKM134 NTF132:NUI134 ODB132:OEE134 OMX132:OOA134 OWT132:OXW134 PGP132:PHS134 PQL132:PRO134 QAH132:QBK134 QKD132:QLG134 QTZ132:QVC134 RDV132:REY134 RNR132:ROU134 RXN132:RYQ134 SHJ132:SIM134 SRF132:SSI134 TBB132:TCE134 TKX132:TMA134 TUT132:TVW134 UEP132:UFS134 UOL132:UPO134 UYH132:UZK134 VID132:VJG134 VRZ132:VTC134 WBV132:WCY134 WLR132:WMU134 WVN132:WWQ134 SRF114:SSI118 JB138:KE138 SX138:UA138 ACT138:ADW138 AMP138:ANS138 AWL138:AXO138 BGH138:BHK138 BQD138:BRG138 BZZ138:CBC138 CJV138:CKY138 CTR138:CUU138 DDN138:DEQ138 DNJ138:DOM138 DXF138:DYI138 EHB138:EIE138 EQX138:ESA138 FAT138:FBW138 FKP138:FLS138 FUL138:FVO138 GEH138:GFK138 GOD138:GPG138 GXZ138:GZC138 HHV138:HIY138 HRR138:HSU138 IBN138:ICQ138 ILJ138:IMM138 IVF138:IWI138 JFB138:JGE138 JOX138:JQA138 JYT138:JZW138 KIP138:KJS138 KSL138:KTO138 LCH138:LDK138 LMD138:LNG138 LVZ138:LXC138 MFV138:MGY138 MPR138:MQU138 MZN138:NAQ138 NJJ138:NKM138 NTF138:NUI138 ODB138:OEE138 OMX138:OOA138 OWT138:OXW138 PGP138:PHS138 PQL138:PRO138 QAH138:QBK138 QKD138:QLG138 QTZ138:QVC138 RDV138:REY138 RNR138:ROU138 RXN138:RYQ138 SHJ138:SIM138 SRF138:SSI138 TBB138:TCE138 TKX138:TMA138 TUT138:TVW138 UEP138:UFS138 UOL138:UPO138 UYH138:UZK138 VID138:VJG138 VRZ138:VTC138 WBV138:WCY138 WLR138:WMU138 WVN138:WWQ138 RXN114:RYQ118 QAH114:QBK118 TBB114:TCE118 RDV114:REY118 TKX114:TMA118 RNR114:ROU118 WLR114:WMU118 JB114:KE118 SX114:UA118 ACT114:ADW118 AMP114:ANS118 AWL114:AXO118 BGH114:BHK118 BQD114:BRG118 BZZ114:CBC118 CJV114:CKY118 CTR114:CUU118 DDN114:DEQ118 DNJ114:DOM118 DXF114:DYI118 EHB114:EIE118 EQX114:ESA118 FAT114:FBW118 FKP114:FLS118 FUL114:FVO118 GEH114:GFK118 GOD114:GPG118 GXZ114:GZC118 HHV114:HIY118 HRR114:HSU118 IBN114:ICQ118 ILJ114:IMM118 IVF114:IWI118 JFB114:JGE118 JOX114:JQA118 JYT114:JZW118 KIP114:KJS118 KSL114:KTO118 LCH114:LDK118 LMD114:LNG118 LVZ114:LXC118 MFV114:MGY118 MPR114:MQU118 MZN114:NAQ118 NJJ114:NKM118 NTF114:NUI118 ODB114:OEE118 OMX114:OOA118 OWT114:OXW118 PGP114:PHS118 WVN120:WWQ130 WLR120:WMU130 WBV120:WCY130 VRZ120:VTC130 VID120:VJG130 UYH120:UZK130 UOL120:UPO130 UEP120:UFS130 TUT120:TVW130 TKX120:TMA130 TBB120:TCE130 SRF120:SSI130 SHJ120:SIM130 RXN120:RYQ130 RNR120:ROU130 RDV120:REY130 QTZ120:QVC130 QKD120:QLG130 QAH120:QBK130 PQL120:PRO130 PGP120:PHS130 OWT120:OXW130 OMX120:OOA130 ODB120:OEE130 NTF120:NUI130 NJJ120:NKM130 MZN120:NAQ130 MPR120:MQU130 MFV120:MGY130 LVZ120:LXC130 LMD120:LNG130 LCH120:LDK130 KSL120:KTO130 KIP120:KJS130 JYT120:JZW130 JOX120:JQA130 JFB120:JGE130 IVF120:IWI130 ILJ120:IMM130 IBN120:ICQ130 HRR120:HSU130 HHV120:HIY130 GXZ120:GZC130 GOD120:GPG130 GEH120:GFK130 FUL120:FVO130 FKP120:FLS130 FAT120:FBW130 EQX120:ESA130 EHB120:EIE130 DXF120:DYI130 DNJ120:DOM130 DDN120:DEQ130 CTR120:CUU130 CJV120:CKY130 BZZ120:CBC130 BQD120:BRG130 BGH120:BHK130 AWL120:AXO130 AMP120:ANS130 ACT120:ADW130 SX120:UA130 JB120:KE130</xm:sqref>
        </x14:dataValidation>
        <x14:dataValidation type="whole" operator="lessThanOrEqual" allowBlank="1" showInputMessage="1" showErrorMessage="1" errorTitle="Error" error="The maximum mark for this question is 2 marks.">
          <x14:formula1>
            <xm:f>2</xm:f>
          </x14:formula1>
          <xm:sqref>D65619:AQ65620 JB65619:KE65620 SX65619:UA65620 ACT65619:ADW65620 AMP65619:ANS65620 AWL65619:AXO65620 BGH65619:BHK65620 BQD65619:BRG65620 BZZ65619:CBC65620 CJV65619:CKY65620 CTR65619:CUU65620 DDN65619:DEQ65620 DNJ65619:DOM65620 DXF65619:DYI65620 EHB65619:EIE65620 EQX65619:ESA65620 FAT65619:FBW65620 FKP65619:FLS65620 FUL65619:FVO65620 GEH65619:GFK65620 GOD65619:GPG65620 GXZ65619:GZC65620 HHV65619:HIY65620 HRR65619:HSU65620 IBN65619:ICQ65620 ILJ65619:IMM65620 IVF65619:IWI65620 JFB65619:JGE65620 JOX65619:JQA65620 JYT65619:JZW65620 KIP65619:KJS65620 KSL65619:KTO65620 LCH65619:LDK65620 LMD65619:LNG65620 LVZ65619:LXC65620 MFV65619:MGY65620 MPR65619:MQU65620 MZN65619:NAQ65620 NJJ65619:NKM65620 NTF65619:NUI65620 ODB65619:OEE65620 OMX65619:OOA65620 OWT65619:OXW65620 PGP65619:PHS65620 PQL65619:PRO65620 QAH65619:QBK65620 QKD65619:QLG65620 QTZ65619:QVC65620 RDV65619:REY65620 RNR65619:ROU65620 RXN65619:RYQ65620 SHJ65619:SIM65620 SRF65619:SSI65620 TBB65619:TCE65620 TKX65619:TMA65620 TUT65619:TVW65620 UEP65619:UFS65620 UOL65619:UPO65620 UYH65619:UZK65620 VID65619:VJG65620 VRZ65619:VTC65620 WBV65619:WCY65620 WLR65619:WMU65620 WVN65619:WWQ65620 D131155:AQ131156 JB131155:KE131156 SX131155:UA131156 ACT131155:ADW131156 AMP131155:ANS131156 AWL131155:AXO131156 BGH131155:BHK131156 BQD131155:BRG131156 BZZ131155:CBC131156 CJV131155:CKY131156 CTR131155:CUU131156 DDN131155:DEQ131156 DNJ131155:DOM131156 DXF131155:DYI131156 EHB131155:EIE131156 EQX131155:ESA131156 FAT131155:FBW131156 FKP131155:FLS131156 FUL131155:FVO131156 GEH131155:GFK131156 GOD131155:GPG131156 GXZ131155:GZC131156 HHV131155:HIY131156 HRR131155:HSU131156 IBN131155:ICQ131156 ILJ131155:IMM131156 IVF131155:IWI131156 JFB131155:JGE131156 JOX131155:JQA131156 JYT131155:JZW131156 KIP131155:KJS131156 KSL131155:KTO131156 LCH131155:LDK131156 LMD131155:LNG131156 LVZ131155:LXC131156 MFV131155:MGY131156 MPR131155:MQU131156 MZN131155:NAQ131156 NJJ131155:NKM131156 NTF131155:NUI131156 ODB131155:OEE131156 OMX131155:OOA131156 OWT131155:OXW131156 PGP131155:PHS131156 PQL131155:PRO131156 QAH131155:QBK131156 QKD131155:QLG131156 QTZ131155:QVC131156 RDV131155:REY131156 RNR131155:ROU131156 RXN131155:RYQ131156 SHJ131155:SIM131156 SRF131155:SSI131156 TBB131155:TCE131156 TKX131155:TMA131156 TUT131155:TVW131156 UEP131155:UFS131156 UOL131155:UPO131156 UYH131155:UZK131156 VID131155:VJG131156 VRZ131155:VTC131156 WBV131155:WCY131156 WLR131155:WMU131156 WVN131155:WWQ131156 D196691:AQ196692 JB196691:KE196692 SX196691:UA196692 ACT196691:ADW196692 AMP196691:ANS196692 AWL196691:AXO196692 BGH196691:BHK196692 BQD196691:BRG196692 BZZ196691:CBC196692 CJV196691:CKY196692 CTR196691:CUU196692 DDN196691:DEQ196692 DNJ196691:DOM196692 DXF196691:DYI196692 EHB196691:EIE196692 EQX196691:ESA196692 FAT196691:FBW196692 FKP196691:FLS196692 FUL196691:FVO196692 GEH196691:GFK196692 GOD196691:GPG196692 GXZ196691:GZC196692 HHV196691:HIY196692 HRR196691:HSU196692 IBN196691:ICQ196692 ILJ196691:IMM196692 IVF196691:IWI196692 JFB196691:JGE196692 JOX196691:JQA196692 JYT196691:JZW196692 KIP196691:KJS196692 KSL196691:KTO196692 LCH196691:LDK196692 LMD196691:LNG196692 LVZ196691:LXC196692 MFV196691:MGY196692 MPR196691:MQU196692 MZN196691:NAQ196692 NJJ196691:NKM196692 NTF196691:NUI196692 ODB196691:OEE196692 OMX196691:OOA196692 OWT196691:OXW196692 PGP196691:PHS196692 PQL196691:PRO196692 QAH196691:QBK196692 QKD196691:QLG196692 QTZ196691:QVC196692 RDV196691:REY196692 RNR196691:ROU196692 RXN196691:RYQ196692 SHJ196691:SIM196692 SRF196691:SSI196692 TBB196691:TCE196692 TKX196691:TMA196692 TUT196691:TVW196692 UEP196691:UFS196692 UOL196691:UPO196692 UYH196691:UZK196692 VID196691:VJG196692 VRZ196691:VTC196692 WBV196691:WCY196692 WLR196691:WMU196692 WVN196691:WWQ196692 D262227:AQ262228 JB262227:KE262228 SX262227:UA262228 ACT262227:ADW262228 AMP262227:ANS262228 AWL262227:AXO262228 BGH262227:BHK262228 BQD262227:BRG262228 BZZ262227:CBC262228 CJV262227:CKY262228 CTR262227:CUU262228 DDN262227:DEQ262228 DNJ262227:DOM262228 DXF262227:DYI262228 EHB262227:EIE262228 EQX262227:ESA262228 FAT262227:FBW262228 FKP262227:FLS262228 FUL262227:FVO262228 GEH262227:GFK262228 GOD262227:GPG262228 GXZ262227:GZC262228 HHV262227:HIY262228 HRR262227:HSU262228 IBN262227:ICQ262228 ILJ262227:IMM262228 IVF262227:IWI262228 JFB262227:JGE262228 JOX262227:JQA262228 JYT262227:JZW262228 KIP262227:KJS262228 KSL262227:KTO262228 LCH262227:LDK262228 LMD262227:LNG262228 LVZ262227:LXC262228 MFV262227:MGY262228 MPR262227:MQU262228 MZN262227:NAQ262228 NJJ262227:NKM262228 NTF262227:NUI262228 ODB262227:OEE262228 OMX262227:OOA262228 OWT262227:OXW262228 PGP262227:PHS262228 PQL262227:PRO262228 QAH262227:QBK262228 QKD262227:QLG262228 QTZ262227:QVC262228 RDV262227:REY262228 RNR262227:ROU262228 RXN262227:RYQ262228 SHJ262227:SIM262228 SRF262227:SSI262228 TBB262227:TCE262228 TKX262227:TMA262228 TUT262227:TVW262228 UEP262227:UFS262228 UOL262227:UPO262228 UYH262227:UZK262228 VID262227:VJG262228 VRZ262227:VTC262228 WBV262227:WCY262228 WLR262227:WMU262228 WVN262227:WWQ262228 D327763:AQ327764 JB327763:KE327764 SX327763:UA327764 ACT327763:ADW327764 AMP327763:ANS327764 AWL327763:AXO327764 BGH327763:BHK327764 BQD327763:BRG327764 BZZ327763:CBC327764 CJV327763:CKY327764 CTR327763:CUU327764 DDN327763:DEQ327764 DNJ327763:DOM327764 DXF327763:DYI327764 EHB327763:EIE327764 EQX327763:ESA327764 FAT327763:FBW327764 FKP327763:FLS327764 FUL327763:FVO327764 GEH327763:GFK327764 GOD327763:GPG327764 GXZ327763:GZC327764 HHV327763:HIY327764 HRR327763:HSU327764 IBN327763:ICQ327764 ILJ327763:IMM327764 IVF327763:IWI327764 JFB327763:JGE327764 JOX327763:JQA327764 JYT327763:JZW327764 KIP327763:KJS327764 KSL327763:KTO327764 LCH327763:LDK327764 LMD327763:LNG327764 LVZ327763:LXC327764 MFV327763:MGY327764 MPR327763:MQU327764 MZN327763:NAQ327764 NJJ327763:NKM327764 NTF327763:NUI327764 ODB327763:OEE327764 OMX327763:OOA327764 OWT327763:OXW327764 PGP327763:PHS327764 PQL327763:PRO327764 QAH327763:QBK327764 QKD327763:QLG327764 QTZ327763:QVC327764 RDV327763:REY327764 RNR327763:ROU327764 RXN327763:RYQ327764 SHJ327763:SIM327764 SRF327763:SSI327764 TBB327763:TCE327764 TKX327763:TMA327764 TUT327763:TVW327764 UEP327763:UFS327764 UOL327763:UPO327764 UYH327763:UZK327764 VID327763:VJG327764 VRZ327763:VTC327764 WBV327763:WCY327764 WLR327763:WMU327764 WVN327763:WWQ327764 D393299:AQ393300 JB393299:KE393300 SX393299:UA393300 ACT393299:ADW393300 AMP393299:ANS393300 AWL393299:AXO393300 BGH393299:BHK393300 BQD393299:BRG393300 BZZ393299:CBC393300 CJV393299:CKY393300 CTR393299:CUU393300 DDN393299:DEQ393300 DNJ393299:DOM393300 DXF393299:DYI393300 EHB393299:EIE393300 EQX393299:ESA393300 FAT393299:FBW393300 FKP393299:FLS393300 FUL393299:FVO393300 GEH393299:GFK393300 GOD393299:GPG393300 GXZ393299:GZC393300 HHV393299:HIY393300 HRR393299:HSU393300 IBN393299:ICQ393300 ILJ393299:IMM393300 IVF393299:IWI393300 JFB393299:JGE393300 JOX393299:JQA393300 JYT393299:JZW393300 KIP393299:KJS393300 KSL393299:KTO393300 LCH393299:LDK393300 LMD393299:LNG393300 LVZ393299:LXC393300 MFV393299:MGY393300 MPR393299:MQU393300 MZN393299:NAQ393300 NJJ393299:NKM393300 NTF393299:NUI393300 ODB393299:OEE393300 OMX393299:OOA393300 OWT393299:OXW393300 PGP393299:PHS393300 PQL393299:PRO393300 QAH393299:QBK393300 QKD393299:QLG393300 QTZ393299:QVC393300 RDV393299:REY393300 RNR393299:ROU393300 RXN393299:RYQ393300 SHJ393299:SIM393300 SRF393299:SSI393300 TBB393299:TCE393300 TKX393299:TMA393300 TUT393299:TVW393300 UEP393299:UFS393300 UOL393299:UPO393300 UYH393299:UZK393300 VID393299:VJG393300 VRZ393299:VTC393300 WBV393299:WCY393300 WLR393299:WMU393300 WVN393299:WWQ393300 D458835:AQ458836 JB458835:KE458836 SX458835:UA458836 ACT458835:ADW458836 AMP458835:ANS458836 AWL458835:AXO458836 BGH458835:BHK458836 BQD458835:BRG458836 BZZ458835:CBC458836 CJV458835:CKY458836 CTR458835:CUU458836 DDN458835:DEQ458836 DNJ458835:DOM458836 DXF458835:DYI458836 EHB458835:EIE458836 EQX458835:ESA458836 FAT458835:FBW458836 FKP458835:FLS458836 FUL458835:FVO458836 GEH458835:GFK458836 GOD458835:GPG458836 GXZ458835:GZC458836 HHV458835:HIY458836 HRR458835:HSU458836 IBN458835:ICQ458836 ILJ458835:IMM458836 IVF458835:IWI458836 JFB458835:JGE458836 JOX458835:JQA458836 JYT458835:JZW458836 KIP458835:KJS458836 KSL458835:KTO458836 LCH458835:LDK458836 LMD458835:LNG458836 LVZ458835:LXC458836 MFV458835:MGY458836 MPR458835:MQU458836 MZN458835:NAQ458836 NJJ458835:NKM458836 NTF458835:NUI458836 ODB458835:OEE458836 OMX458835:OOA458836 OWT458835:OXW458836 PGP458835:PHS458836 PQL458835:PRO458836 QAH458835:QBK458836 QKD458835:QLG458836 QTZ458835:QVC458836 RDV458835:REY458836 RNR458835:ROU458836 RXN458835:RYQ458836 SHJ458835:SIM458836 SRF458835:SSI458836 TBB458835:TCE458836 TKX458835:TMA458836 TUT458835:TVW458836 UEP458835:UFS458836 UOL458835:UPO458836 UYH458835:UZK458836 VID458835:VJG458836 VRZ458835:VTC458836 WBV458835:WCY458836 WLR458835:WMU458836 WVN458835:WWQ458836 D524371:AQ524372 JB524371:KE524372 SX524371:UA524372 ACT524371:ADW524372 AMP524371:ANS524372 AWL524371:AXO524372 BGH524371:BHK524372 BQD524371:BRG524372 BZZ524371:CBC524372 CJV524371:CKY524372 CTR524371:CUU524372 DDN524371:DEQ524372 DNJ524371:DOM524372 DXF524371:DYI524372 EHB524371:EIE524372 EQX524371:ESA524372 FAT524371:FBW524372 FKP524371:FLS524372 FUL524371:FVO524372 GEH524371:GFK524372 GOD524371:GPG524372 GXZ524371:GZC524372 HHV524371:HIY524372 HRR524371:HSU524372 IBN524371:ICQ524372 ILJ524371:IMM524372 IVF524371:IWI524372 JFB524371:JGE524372 JOX524371:JQA524372 JYT524371:JZW524372 KIP524371:KJS524372 KSL524371:KTO524372 LCH524371:LDK524372 LMD524371:LNG524372 LVZ524371:LXC524372 MFV524371:MGY524372 MPR524371:MQU524372 MZN524371:NAQ524372 NJJ524371:NKM524372 NTF524371:NUI524372 ODB524371:OEE524372 OMX524371:OOA524372 OWT524371:OXW524372 PGP524371:PHS524372 PQL524371:PRO524372 QAH524371:QBK524372 QKD524371:QLG524372 QTZ524371:QVC524372 RDV524371:REY524372 RNR524371:ROU524372 RXN524371:RYQ524372 SHJ524371:SIM524372 SRF524371:SSI524372 TBB524371:TCE524372 TKX524371:TMA524372 TUT524371:TVW524372 UEP524371:UFS524372 UOL524371:UPO524372 UYH524371:UZK524372 VID524371:VJG524372 VRZ524371:VTC524372 WBV524371:WCY524372 WLR524371:WMU524372 WVN524371:WWQ524372 D589907:AQ589908 JB589907:KE589908 SX589907:UA589908 ACT589907:ADW589908 AMP589907:ANS589908 AWL589907:AXO589908 BGH589907:BHK589908 BQD589907:BRG589908 BZZ589907:CBC589908 CJV589907:CKY589908 CTR589907:CUU589908 DDN589907:DEQ589908 DNJ589907:DOM589908 DXF589907:DYI589908 EHB589907:EIE589908 EQX589907:ESA589908 FAT589907:FBW589908 FKP589907:FLS589908 FUL589907:FVO589908 GEH589907:GFK589908 GOD589907:GPG589908 GXZ589907:GZC589908 HHV589907:HIY589908 HRR589907:HSU589908 IBN589907:ICQ589908 ILJ589907:IMM589908 IVF589907:IWI589908 JFB589907:JGE589908 JOX589907:JQA589908 JYT589907:JZW589908 KIP589907:KJS589908 KSL589907:KTO589908 LCH589907:LDK589908 LMD589907:LNG589908 LVZ589907:LXC589908 MFV589907:MGY589908 MPR589907:MQU589908 MZN589907:NAQ589908 NJJ589907:NKM589908 NTF589907:NUI589908 ODB589907:OEE589908 OMX589907:OOA589908 OWT589907:OXW589908 PGP589907:PHS589908 PQL589907:PRO589908 QAH589907:QBK589908 QKD589907:QLG589908 QTZ589907:QVC589908 RDV589907:REY589908 RNR589907:ROU589908 RXN589907:RYQ589908 SHJ589907:SIM589908 SRF589907:SSI589908 TBB589907:TCE589908 TKX589907:TMA589908 TUT589907:TVW589908 UEP589907:UFS589908 UOL589907:UPO589908 UYH589907:UZK589908 VID589907:VJG589908 VRZ589907:VTC589908 WBV589907:WCY589908 WLR589907:WMU589908 WVN589907:WWQ589908 D655443:AQ655444 JB655443:KE655444 SX655443:UA655444 ACT655443:ADW655444 AMP655443:ANS655444 AWL655443:AXO655444 BGH655443:BHK655444 BQD655443:BRG655444 BZZ655443:CBC655444 CJV655443:CKY655444 CTR655443:CUU655444 DDN655443:DEQ655444 DNJ655443:DOM655444 DXF655443:DYI655444 EHB655443:EIE655444 EQX655443:ESA655444 FAT655443:FBW655444 FKP655443:FLS655444 FUL655443:FVO655444 GEH655443:GFK655444 GOD655443:GPG655444 GXZ655443:GZC655444 HHV655443:HIY655444 HRR655443:HSU655444 IBN655443:ICQ655444 ILJ655443:IMM655444 IVF655443:IWI655444 JFB655443:JGE655444 JOX655443:JQA655444 JYT655443:JZW655444 KIP655443:KJS655444 KSL655443:KTO655444 LCH655443:LDK655444 LMD655443:LNG655444 LVZ655443:LXC655444 MFV655443:MGY655444 MPR655443:MQU655444 MZN655443:NAQ655444 NJJ655443:NKM655444 NTF655443:NUI655444 ODB655443:OEE655444 OMX655443:OOA655444 OWT655443:OXW655444 PGP655443:PHS655444 PQL655443:PRO655444 QAH655443:QBK655444 QKD655443:QLG655444 QTZ655443:QVC655444 RDV655443:REY655444 RNR655443:ROU655444 RXN655443:RYQ655444 SHJ655443:SIM655444 SRF655443:SSI655444 TBB655443:TCE655444 TKX655443:TMA655444 TUT655443:TVW655444 UEP655443:UFS655444 UOL655443:UPO655444 UYH655443:UZK655444 VID655443:VJG655444 VRZ655443:VTC655444 WBV655443:WCY655444 WLR655443:WMU655444 WVN655443:WWQ655444 D720979:AQ720980 JB720979:KE720980 SX720979:UA720980 ACT720979:ADW720980 AMP720979:ANS720980 AWL720979:AXO720980 BGH720979:BHK720980 BQD720979:BRG720980 BZZ720979:CBC720980 CJV720979:CKY720980 CTR720979:CUU720980 DDN720979:DEQ720980 DNJ720979:DOM720980 DXF720979:DYI720980 EHB720979:EIE720980 EQX720979:ESA720980 FAT720979:FBW720980 FKP720979:FLS720980 FUL720979:FVO720980 GEH720979:GFK720980 GOD720979:GPG720980 GXZ720979:GZC720980 HHV720979:HIY720980 HRR720979:HSU720980 IBN720979:ICQ720980 ILJ720979:IMM720980 IVF720979:IWI720980 JFB720979:JGE720980 JOX720979:JQA720980 JYT720979:JZW720980 KIP720979:KJS720980 KSL720979:KTO720980 LCH720979:LDK720980 LMD720979:LNG720980 LVZ720979:LXC720980 MFV720979:MGY720980 MPR720979:MQU720980 MZN720979:NAQ720980 NJJ720979:NKM720980 NTF720979:NUI720980 ODB720979:OEE720980 OMX720979:OOA720980 OWT720979:OXW720980 PGP720979:PHS720980 PQL720979:PRO720980 QAH720979:QBK720980 QKD720979:QLG720980 QTZ720979:QVC720980 RDV720979:REY720980 RNR720979:ROU720980 RXN720979:RYQ720980 SHJ720979:SIM720980 SRF720979:SSI720980 TBB720979:TCE720980 TKX720979:TMA720980 TUT720979:TVW720980 UEP720979:UFS720980 UOL720979:UPO720980 UYH720979:UZK720980 VID720979:VJG720980 VRZ720979:VTC720980 WBV720979:WCY720980 WLR720979:WMU720980 WVN720979:WWQ720980 D786515:AQ786516 JB786515:KE786516 SX786515:UA786516 ACT786515:ADW786516 AMP786515:ANS786516 AWL786515:AXO786516 BGH786515:BHK786516 BQD786515:BRG786516 BZZ786515:CBC786516 CJV786515:CKY786516 CTR786515:CUU786516 DDN786515:DEQ786516 DNJ786515:DOM786516 DXF786515:DYI786516 EHB786515:EIE786516 EQX786515:ESA786516 FAT786515:FBW786516 FKP786515:FLS786516 FUL786515:FVO786516 GEH786515:GFK786516 GOD786515:GPG786516 GXZ786515:GZC786516 HHV786515:HIY786516 HRR786515:HSU786516 IBN786515:ICQ786516 ILJ786515:IMM786516 IVF786515:IWI786516 JFB786515:JGE786516 JOX786515:JQA786516 JYT786515:JZW786516 KIP786515:KJS786516 KSL786515:KTO786516 LCH786515:LDK786516 LMD786515:LNG786516 LVZ786515:LXC786516 MFV786515:MGY786516 MPR786515:MQU786516 MZN786515:NAQ786516 NJJ786515:NKM786516 NTF786515:NUI786516 ODB786515:OEE786516 OMX786515:OOA786516 OWT786515:OXW786516 PGP786515:PHS786516 PQL786515:PRO786516 QAH786515:QBK786516 QKD786515:QLG786516 QTZ786515:QVC786516 RDV786515:REY786516 RNR786515:ROU786516 RXN786515:RYQ786516 SHJ786515:SIM786516 SRF786515:SSI786516 TBB786515:TCE786516 TKX786515:TMA786516 TUT786515:TVW786516 UEP786515:UFS786516 UOL786515:UPO786516 UYH786515:UZK786516 VID786515:VJG786516 VRZ786515:VTC786516 WBV786515:WCY786516 WLR786515:WMU786516 WVN786515:WWQ786516 D852051:AQ852052 JB852051:KE852052 SX852051:UA852052 ACT852051:ADW852052 AMP852051:ANS852052 AWL852051:AXO852052 BGH852051:BHK852052 BQD852051:BRG852052 BZZ852051:CBC852052 CJV852051:CKY852052 CTR852051:CUU852052 DDN852051:DEQ852052 DNJ852051:DOM852052 DXF852051:DYI852052 EHB852051:EIE852052 EQX852051:ESA852052 FAT852051:FBW852052 FKP852051:FLS852052 FUL852051:FVO852052 GEH852051:GFK852052 GOD852051:GPG852052 GXZ852051:GZC852052 HHV852051:HIY852052 HRR852051:HSU852052 IBN852051:ICQ852052 ILJ852051:IMM852052 IVF852051:IWI852052 JFB852051:JGE852052 JOX852051:JQA852052 JYT852051:JZW852052 KIP852051:KJS852052 KSL852051:KTO852052 LCH852051:LDK852052 LMD852051:LNG852052 LVZ852051:LXC852052 MFV852051:MGY852052 MPR852051:MQU852052 MZN852051:NAQ852052 NJJ852051:NKM852052 NTF852051:NUI852052 ODB852051:OEE852052 OMX852051:OOA852052 OWT852051:OXW852052 PGP852051:PHS852052 PQL852051:PRO852052 QAH852051:QBK852052 QKD852051:QLG852052 QTZ852051:QVC852052 RDV852051:REY852052 RNR852051:ROU852052 RXN852051:RYQ852052 SHJ852051:SIM852052 SRF852051:SSI852052 TBB852051:TCE852052 TKX852051:TMA852052 TUT852051:TVW852052 UEP852051:UFS852052 UOL852051:UPO852052 UYH852051:UZK852052 VID852051:VJG852052 VRZ852051:VTC852052 WBV852051:WCY852052 WLR852051:WMU852052 WVN852051:WWQ852052 D917587:AQ917588 JB917587:KE917588 SX917587:UA917588 ACT917587:ADW917588 AMP917587:ANS917588 AWL917587:AXO917588 BGH917587:BHK917588 BQD917587:BRG917588 BZZ917587:CBC917588 CJV917587:CKY917588 CTR917587:CUU917588 DDN917587:DEQ917588 DNJ917587:DOM917588 DXF917587:DYI917588 EHB917587:EIE917588 EQX917587:ESA917588 FAT917587:FBW917588 FKP917587:FLS917588 FUL917587:FVO917588 GEH917587:GFK917588 GOD917587:GPG917588 GXZ917587:GZC917588 HHV917587:HIY917588 HRR917587:HSU917588 IBN917587:ICQ917588 ILJ917587:IMM917588 IVF917587:IWI917588 JFB917587:JGE917588 JOX917587:JQA917588 JYT917587:JZW917588 KIP917587:KJS917588 KSL917587:KTO917588 LCH917587:LDK917588 LMD917587:LNG917588 LVZ917587:LXC917588 MFV917587:MGY917588 MPR917587:MQU917588 MZN917587:NAQ917588 NJJ917587:NKM917588 NTF917587:NUI917588 ODB917587:OEE917588 OMX917587:OOA917588 OWT917587:OXW917588 PGP917587:PHS917588 PQL917587:PRO917588 QAH917587:QBK917588 QKD917587:QLG917588 QTZ917587:QVC917588 RDV917587:REY917588 RNR917587:ROU917588 RXN917587:RYQ917588 SHJ917587:SIM917588 SRF917587:SSI917588 TBB917587:TCE917588 TKX917587:TMA917588 TUT917587:TVW917588 UEP917587:UFS917588 UOL917587:UPO917588 UYH917587:UZK917588 VID917587:VJG917588 VRZ917587:VTC917588 WBV917587:WCY917588 WLR917587:WMU917588 WVN917587:WWQ917588 D983123:AQ983124 JB983123:KE983124 SX983123:UA983124 ACT983123:ADW983124 AMP983123:ANS983124 AWL983123:AXO983124 BGH983123:BHK983124 BQD983123:BRG983124 BZZ983123:CBC983124 CJV983123:CKY983124 CTR983123:CUU983124 DDN983123:DEQ983124 DNJ983123:DOM983124 DXF983123:DYI983124 EHB983123:EIE983124 EQX983123:ESA983124 FAT983123:FBW983124 FKP983123:FLS983124 FUL983123:FVO983124 GEH983123:GFK983124 GOD983123:GPG983124 GXZ983123:GZC983124 HHV983123:HIY983124 HRR983123:HSU983124 IBN983123:ICQ983124 ILJ983123:IMM983124 IVF983123:IWI983124 JFB983123:JGE983124 JOX983123:JQA983124 JYT983123:JZW983124 KIP983123:KJS983124 KSL983123:KTO983124 LCH983123:LDK983124 LMD983123:LNG983124 LVZ983123:LXC983124 MFV983123:MGY983124 MPR983123:MQU983124 MZN983123:NAQ983124 NJJ983123:NKM983124 NTF983123:NUI983124 ODB983123:OEE983124 OMX983123:OOA983124 OWT983123:OXW983124 PGP983123:PHS983124 PQL983123:PRO983124 QAH983123:QBK983124 QKD983123:QLG983124 QTZ983123:QVC983124 RDV983123:REY983124 RNR983123:ROU983124 RXN983123:RYQ983124 SHJ983123:SIM983124 SRF983123:SSI983124 TBB983123:TCE983124 TKX983123:TMA983124 TUT983123:TVW983124 UEP983123:UFS983124 UOL983123:UPO983124 UYH983123:UZK983124 VID983123:VJG983124 VRZ983123:VTC983124 WBV983123:WCY983124 WLR983123:WMU983124 WVN983123:WWQ983124 UYH131:UZK131 D65615:AQ65616 JB65615:KE65616 SX65615:UA65616 ACT65615:ADW65616 AMP65615:ANS65616 AWL65615:AXO65616 BGH65615:BHK65616 BQD65615:BRG65616 BZZ65615:CBC65616 CJV65615:CKY65616 CTR65615:CUU65616 DDN65615:DEQ65616 DNJ65615:DOM65616 DXF65615:DYI65616 EHB65615:EIE65616 EQX65615:ESA65616 FAT65615:FBW65616 FKP65615:FLS65616 FUL65615:FVO65616 GEH65615:GFK65616 GOD65615:GPG65616 GXZ65615:GZC65616 HHV65615:HIY65616 HRR65615:HSU65616 IBN65615:ICQ65616 ILJ65615:IMM65616 IVF65615:IWI65616 JFB65615:JGE65616 JOX65615:JQA65616 JYT65615:JZW65616 KIP65615:KJS65616 KSL65615:KTO65616 LCH65615:LDK65616 LMD65615:LNG65616 LVZ65615:LXC65616 MFV65615:MGY65616 MPR65615:MQU65616 MZN65615:NAQ65616 NJJ65615:NKM65616 NTF65615:NUI65616 ODB65615:OEE65616 OMX65615:OOA65616 OWT65615:OXW65616 PGP65615:PHS65616 PQL65615:PRO65616 QAH65615:QBK65616 QKD65615:QLG65616 QTZ65615:QVC65616 RDV65615:REY65616 RNR65615:ROU65616 RXN65615:RYQ65616 SHJ65615:SIM65616 SRF65615:SSI65616 TBB65615:TCE65616 TKX65615:TMA65616 TUT65615:TVW65616 UEP65615:UFS65616 UOL65615:UPO65616 UYH65615:UZK65616 VID65615:VJG65616 VRZ65615:VTC65616 WBV65615:WCY65616 WLR65615:WMU65616 WVN65615:WWQ65616 D131151:AQ131152 JB131151:KE131152 SX131151:UA131152 ACT131151:ADW131152 AMP131151:ANS131152 AWL131151:AXO131152 BGH131151:BHK131152 BQD131151:BRG131152 BZZ131151:CBC131152 CJV131151:CKY131152 CTR131151:CUU131152 DDN131151:DEQ131152 DNJ131151:DOM131152 DXF131151:DYI131152 EHB131151:EIE131152 EQX131151:ESA131152 FAT131151:FBW131152 FKP131151:FLS131152 FUL131151:FVO131152 GEH131151:GFK131152 GOD131151:GPG131152 GXZ131151:GZC131152 HHV131151:HIY131152 HRR131151:HSU131152 IBN131151:ICQ131152 ILJ131151:IMM131152 IVF131151:IWI131152 JFB131151:JGE131152 JOX131151:JQA131152 JYT131151:JZW131152 KIP131151:KJS131152 KSL131151:KTO131152 LCH131151:LDK131152 LMD131151:LNG131152 LVZ131151:LXC131152 MFV131151:MGY131152 MPR131151:MQU131152 MZN131151:NAQ131152 NJJ131151:NKM131152 NTF131151:NUI131152 ODB131151:OEE131152 OMX131151:OOA131152 OWT131151:OXW131152 PGP131151:PHS131152 PQL131151:PRO131152 QAH131151:QBK131152 QKD131151:QLG131152 QTZ131151:QVC131152 RDV131151:REY131152 RNR131151:ROU131152 RXN131151:RYQ131152 SHJ131151:SIM131152 SRF131151:SSI131152 TBB131151:TCE131152 TKX131151:TMA131152 TUT131151:TVW131152 UEP131151:UFS131152 UOL131151:UPO131152 UYH131151:UZK131152 VID131151:VJG131152 VRZ131151:VTC131152 WBV131151:WCY131152 WLR131151:WMU131152 WVN131151:WWQ131152 D196687:AQ196688 JB196687:KE196688 SX196687:UA196688 ACT196687:ADW196688 AMP196687:ANS196688 AWL196687:AXO196688 BGH196687:BHK196688 BQD196687:BRG196688 BZZ196687:CBC196688 CJV196687:CKY196688 CTR196687:CUU196688 DDN196687:DEQ196688 DNJ196687:DOM196688 DXF196687:DYI196688 EHB196687:EIE196688 EQX196687:ESA196688 FAT196687:FBW196688 FKP196687:FLS196688 FUL196687:FVO196688 GEH196687:GFK196688 GOD196687:GPG196688 GXZ196687:GZC196688 HHV196687:HIY196688 HRR196687:HSU196688 IBN196687:ICQ196688 ILJ196687:IMM196688 IVF196687:IWI196688 JFB196687:JGE196688 JOX196687:JQA196688 JYT196687:JZW196688 KIP196687:KJS196688 KSL196687:KTO196688 LCH196687:LDK196688 LMD196687:LNG196688 LVZ196687:LXC196688 MFV196687:MGY196688 MPR196687:MQU196688 MZN196687:NAQ196688 NJJ196687:NKM196688 NTF196687:NUI196688 ODB196687:OEE196688 OMX196687:OOA196688 OWT196687:OXW196688 PGP196687:PHS196688 PQL196687:PRO196688 QAH196687:QBK196688 QKD196687:QLG196688 QTZ196687:QVC196688 RDV196687:REY196688 RNR196687:ROU196688 RXN196687:RYQ196688 SHJ196687:SIM196688 SRF196687:SSI196688 TBB196687:TCE196688 TKX196687:TMA196688 TUT196687:TVW196688 UEP196687:UFS196688 UOL196687:UPO196688 UYH196687:UZK196688 VID196687:VJG196688 VRZ196687:VTC196688 WBV196687:WCY196688 WLR196687:WMU196688 WVN196687:WWQ196688 D262223:AQ262224 JB262223:KE262224 SX262223:UA262224 ACT262223:ADW262224 AMP262223:ANS262224 AWL262223:AXO262224 BGH262223:BHK262224 BQD262223:BRG262224 BZZ262223:CBC262224 CJV262223:CKY262224 CTR262223:CUU262224 DDN262223:DEQ262224 DNJ262223:DOM262224 DXF262223:DYI262224 EHB262223:EIE262224 EQX262223:ESA262224 FAT262223:FBW262224 FKP262223:FLS262224 FUL262223:FVO262224 GEH262223:GFK262224 GOD262223:GPG262224 GXZ262223:GZC262224 HHV262223:HIY262224 HRR262223:HSU262224 IBN262223:ICQ262224 ILJ262223:IMM262224 IVF262223:IWI262224 JFB262223:JGE262224 JOX262223:JQA262224 JYT262223:JZW262224 KIP262223:KJS262224 KSL262223:KTO262224 LCH262223:LDK262224 LMD262223:LNG262224 LVZ262223:LXC262224 MFV262223:MGY262224 MPR262223:MQU262224 MZN262223:NAQ262224 NJJ262223:NKM262224 NTF262223:NUI262224 ODB262223:OEE262224 OMX262223:OOA262224 OWT262223:OXW262224 PGP262223:PHS262224 PQL262223:PRO262224 QAH262223:QBK262224 QKD262223:QLG262224 QTZ262223:QVC262224 RDV262223:REY262224 RNR262223:ROU262224 RXN262223:RYQ262224 SHJ262223:SIM262224 SRF262223:SSI262224 TBB262223:TCE262224 TKX262223:TMA262224 TUT262223:TVW262224 UEP262223:UFS262224 UOL262223:UPO262224 UYH262223:UZK262224 VID262223:VJG262224 VRZ262223:VTC262224 WBV262223:WCY262224 WLR262223:WMU262224 WVN262223:WWQ262224 D327759:AQ327760 JB327759:KE327760 SX327759:UA327760 ACT327759:ADW327760 AMP327759:ANS327760 AWL327759:AXO327760 BGH327759:BHK327760 BQD327759:BRG327760 BZZ327759:CBC327760 CJV327759:CKY327760 CTR327759:CUU327760 DDN327759:DEQ327760 DNJ327759:DOM327760 DXF327759:DYI327760 EHB327759:EIE327760 EQX327759:ESA327760 FAT327759:FBW327760 FKP327759:FLS327760 FUL327759:FVO327760 GEH327759:GFK327760 GOD327759:GPG327760 GXZ327759:GZC327760 HHV327759:HIY327760 HRR327759:HSU327760 IBN327759:ICQ327760 ILJ327759:IMM327760 IVF327759:IWI327760 JFB327759:JGE327760 JOX327759:JQA327760 JYT327759:JZW327760 KIP327759:KJS327760 KSL327759:KTO327760 LCH327759:LDK327760 LMD327759:LNG327760 LVZ327759:LXC327760 MFV327759:MGY327760 MPR327759:MQU327760 MZN327759:NAQ327760 NJJ327759:NKM327760 NTF327759:NUI327760 ODB327759:OEE327760 OMX327759:OOA327760 OWT327759:OXW327760 PGP327759:PHS327760 PQL327759:PRO327760 QAH327759:QBK327760 QKD327759:QLG327760 QTZ327759:QVC327760 RDV327759:REY327760 RNR327759:ROU327760 RXN327759:RYQ327760 SHJ327759:SIM327760 SRF327759:SSI327760 TBB327759:TCE327760 TKX327759:TMA327760 TUT327759:TVW327760 UEP327759:UFS327760 UOL327759:UPO327760 UYH327759:UZK327760 VID327759:VJG327760 VRZ327759:VTC327760 WBV327759:WCY327760 WLR327759:WMU327760 WVN327759:WWQ327760 D393295:AQ393296 JB393295:KE393296 SX393295:UA393296 ACT393295:ADW393296 AMP393295:ANS393296 AWL393295:AXO393296 BGH393295:BHK393296 BQD393295:BRG393296 BZZ393295:CBC393296 CJV393295:CKY393296 CTR393295:CUU393296 DDN393295:DEQ393296 DNJ393295:DOM393296 DXF393295:DYI393296 EHB393295:EIE393296 EQX393295:ESA393296 FAT393295:FBW393296 FKP393295:FLS393296 FUL393295:FVO393296 GEH393295:GFK393296 GOD393295:GPG393296 GXZ393295:GZC393296 HHV393295:HIY393296 HRR393295:HSU393296 IBN393295:ICQ393296 ILJ393295:IMM393296 IVF393295:IWI393296 JFB393295:JGE393296 JOX393295:JQA393296 JYT393295:JZW393296 KIP393295:KJS393296 KSL393295:KTO393296 LCH393295:LDK393296 LMD393295:LNG393296 LVZ393295:LXC393296 MFV393295:MGY393296 MPR393295:MQU393296 MZN393295:NAQ393296 NJJ393295:NKM393296 NTF393295:NUI393296 ODB393295:OEE393296 OMX393295:OOA393296 OWT393295:OXW393296 PGP393295:PHS393296 PQL393295:PRO393296 QAH393295:QBK393296 QKD393295:QLG393296 QTZ393295:QVC393296 RDV393295:REY393296 RNR393295:ROU393296 RXN393295:RYQ393296 SHJ393295:SIM393296 SRF393295:SSI393296 TBB393295:TCE393296 TKX393295:TMA393296 TUT393295:TVW393296 UEP393295:UFS393296 UOL393295:UPO393296 UYH393295:UZK393296 VID393295:VJG393296 VRZ393295:VTC393296 WBV393295:WCY393296 WLR393295:WMU393296 WVN393295:WWQ393296 D458831:AQ458832 JB458831:KE458832 SX458831:UA458832 ACT458831:ADW458832 AMP458831:ANS458832 AWL458831:AXO458832 BGH458831:BHK458832 BQD458831:BRG458832 BZZ458831:CBC458832 CJV458831:CKY458832 CTR458831:CUU458832 DDN458831:DEQ458832 DNJ458831:DOM458832 DXF458831:DYI458832 EHB458831:EIE458832 EQX458831:ESA458832 FAT458831:FBW458832 FKP458831:FLS458832 FUL458831:FVO458832 GEH458831:GFK458832 GOD458831:GPG458832 GXZ458831:GZC458832 HHV458831:HIY458832 HRR458831:HSU458832 IBN458831:ICQ458832 ILJ458831:IMM458832 IVF458831:IWI458832 JFB458831:JGE458832 JOX458831:JQA458832 JYT458831:JZW458832 KIP458831:KJS458832 KSL458831:KTO458832 LCH458831:LDK458832 LMD458831:LNG458832 LVZ458831:LXC458832 MFV458831:MGY458832 MPR458831:MQU458832 MZN458831:NAQ458832 NJJ458831:NKM458832 NTF458831:NUI458832 ODB458831:OEE458832 OMX458831:OOA458832 OWT458831:OXW458832 PGP458831:PHS458832 PQL458831:PRO458832 QAH458831:QBK458832 QKD458831:QLG458832 QTZ458831:QVC458832 RDV458831:REY458832 RNR458831:ROU458832 RXN458831:RYQ458832 SHJ458831:SIM458832 SRF458831:SSI458832 TBB458831:TCE458832 TKX458831:TMA458832 TUT458831:TVW458832 UEP458831:UFS458832 UOL458831:UPO458832 UYH458831:UZK458832 VID458831:VJG458832 VRZ458831:VTC458832 WBV458831:WCY458832 WLR458831:WMU458832 WVN458831:WWQ458832 D524367:AQ524368 JB524367:KE524368 SX524367:UA524368 ACT524367:ADW524368 AMP524367:ANS524368 AWL524367:AXO524368 BGH524367:BHK524368 BQD524367:BRG524368 BZZ524367:CBC524368 CJV524367:CKY524368 CTR524367:CUU524368 DDN524367:DEQ524368 DNJ524367:DOM524368 DXF524367:DYI524368 EHB524367:EIE524368 EQX524367:ESA524368 FAT524367:FBW524368 FKP524367:FLS524368 FUL524367:FVO524368 GEH524367:GFK524368 GOD524367:GPG524368 GXZ524367:GZC524368 HHV524367:HIY524368 HRR524367:HSU524368 IBN524367:ICQ524368 ILJ524367:IMM524368 IVF524367:IWI524368 JFB524367:JGE524368 JOX524367:JQA524368 JYT524367:JZW524368 KIP524367:KJS524368 KSL524367:KTO524368 LCH524367:LDK524368 LMD524367:LNG524368 LVZ524367:LXC524368 MFV524367:MGY524368 MPR524367:MQU524368 MZN524367:NAQ524368 NJJ524367:NKM524368 NTF524367:NUI524368 ODB524367:OEE524368 OMX524367:OOA524368 OWT524367:OXW524368 PGP524367:PHS524368 PQL524367:PRO524368 QAH524367:QBK524368 QKD524367:QLG524368 QTZ524367:QVC524368 RDV524367:REY524368 RNR524367:ROU524368 RXN524367:RYQ524368 SHJ524367:SIM524368 SRF524367:SSI524368 TBB524367:TCE524368 TKX524367:TMA524368 TUT524367:TVW524368 UEP524367:UFS524368 UOL524367:UPO524368 UYH524367:UZK524368 VID524367:VJG524368 VRZ524367:VTC524368 WBV524367:WCY524368 WLR524367:WMU524368 WVN524367:WWQ524368 D589903:AQ589904 JB589903:KE589904 SX589903:UA589904 ACT589903:ADW589904 AMP589903:ANS589904 AWL589903:AXO589904 BGH589903:BHK589904 BQD589903:BRG589904 BZZ589903:CBC589904 CJV589903:CKY589904 CTR589903:CUU589904 DDN589903:DEQ589904 DNJ589903:DOM589904 DXF589903:DYI589904 EHB589903:EIE589904 EQX589903:ESA589904 FAT589903:FBW589904 FKP589903:FLS589904 FUL589903:FVO589904 GEH589903:GFK589904 GOD589903:GPG589904 GXZ589903:GZC589904 HHV589903:HIY589904 HRR589903:HSU589904 IBN589903:ICQ589904 ILJ589903:IMM589904 IVF589903:IWI589904 JFB589903:JGE589904 JOX589903:JQA589904 JYT589903:JZW589904 KIP589903:KJS589904 KSL589903:KTO589904 LCH589903:LDK589904 LMD589903:LNG589904 LVZ589903:LXC589904 MFV589903:MGY589904 MPR589903:MQU589904 MZN589903:NAQ589904 NJJ589903:NKM589904 NTF589903:NUI589904 ODB589903:OEE589904 OMX589903:OOA589904 OWT589903:OXW589904 PGP589903:PHS589904 PQL589903:PRO589904 QAH589903:QBK589904 QKD589903:QLG589904 QTZ589903:QVC589904 RDV589903:REY589904 RNR589903:ROU589904 RXN589903:RYQ589904 SHJ589903:SIM589904 SRF589903:SSI589904 TBB589903:TCE589904 TKX589903:TMA589904 TUT589903:TVW589904 UEP589903:UFS589904 UOL589903:UPO589904 UYH589903:UZK589904 VID589903:VJG589904 VRZ589903:VTC589904 WBV589903:WCY589904 WLR589903:WMU589904 WVN589903:WWQ589904 D655439:AQ655440 JB655439:KE655440 SX655439:UA655440 ACT655439:ADW655440 AMP655439:ANS655440 AWL655439:AXO655440 BGH655439:BHK655440 BQD655439:BRG655440 BZZ655439:CBC655440 CJV655439:CKY655440 CTR655439:CUU655440 DDN655439:DEQ655440 DNJ655439:DOM655440 DXF655439:DYI655440 EHB655439:EIE655440 EQX655439:ESA655440 FAT655439:FBW655440 FKP655439:FLS655440 FUL655439:FVO655440 GEH655439:GFK655440 GOD655439:GPG655440 GXZ655439:GZC655440 HHV655439:HIY655440 HRR655439:HSU655440 IBN655439:ICQ655440 ILJ655439:IMM655440 IVF655439:IWI655440 JFB655439:JGE655440 JOX655439:JQA655440 JYT655439:JZW655440 KIP655439:KJS655440 KSL655439:KTO655440 LCH655439:LDK655440 LMD655439:LNG655440 LVZ655439:LXC655440 MFV655439:MGY655440 MPR655439:MQU655440 MZN655439:NAQ655440 NJJ655439:NKM655440 NTF655439:NUI655440 ODB655439:OEE655440 OMX655439:OOA655440 OWT655439:OXW655440 PGP655439:PHS655440 PQL655439:PRO655440 QAH655439:QBK655440 QKD655439:QLG655440 QTZ655439:QVC655440 RDV655439:REY655440 RNR655439:ROU655440 RXN655439:RYQ655440 SHJ655439:SIM655440 SRF655439:SSI655440 TBB655439:TCE655440 TKX655439:TMA655440 TUT655439:TVW655440 UEP655439:UFS655440 UOL655439:UPO655440 UYH655439:UZK655440 VID655439:VJG655440 VRZ655439:VTC655440 WBV655439:WCY655440 WLR655439:WMU655440 WVN655439:WWQ655440 D720975:AQ720976 JB720975:KE720976 SX720975:UA720976 ACT720975:ADW720976 AMP720975:ANS720976 AWL720975:AXO720976 BGH720975:BHK720976 BQD720975:BRG720976 BZZ720975:CBC720976 CJV720975:CKY720976 CTR720975:CUU720976 DDN720975:DEQ720976 DNJ720975:DOM720976 DXF720975:DYI720976 EHB720975:EIE720976 EQX720975:ESA720976 FAT720975:FBW720976 FKP720975:FLS720976 FUL720975:FVO720976 GEH720975:GFK720976 GOD720975:GPG720976 GXZ720975:GZC720976 HHV720975:HIY720976 HRR720975:HSU720976 IBN720975:ICQ720976 ILJ720975:IMM720976 IVF720975:IWI720976 JFB720975:JGE720976 JOX720975:JQA720976 JYT720975:JZW720976 KIP720975:KJS720976 KSL720975:KTO720976 LCH720975:LDK720976 LMD720975:LNG720976 LVZ720975:LXC720976 MFV720975:MGY720976 MPR720975:MQU720976 MZN720975:NAQ720976 NJJ720975:NKM720976 NTF720975:NUI720976 ODB720975:OEE720976 OMX720975:OOA720976 OWT720975:OXW720976 PGP720975:PHS720976 PQL720975:PRO720976 QAH720975:QBK720976 QKD720975:QLG720976 QTZ720975:QVC720976 RDV720975:REY720976 RNR720975:ROU720976 RXN720975:RYQ720976 SHJ720975:SIM720976 SRF720975:SSI720976 TBB720975:TCE720976 TKX720975:TMA720976 TUT720975:TVW720976 UEP720975:UFS720976 UOL720975:UPO720976 UYH720975:UZK720976 VID720975:VJG720976 VRZ720975:VTC720976 WBV720975:WCY720976 WLR720975:WMU720976 WVN720975:WWQ720976 D786511:AQ786512 JB786511:KE786512 SX786511:UA786512 ACT786511:ADW786512 AMP786511:ANS786512 AWL786511:AXO786512 BGH786511:BHK786512 BQD786511:BRG786512 BZZ786511:CBC786512 CJV786511:CKY786512 CTR786511:CUU786512 DDN786511:DEQ786512 DNJ786511:DOM786512 DXF786511:DYI786512 EHB786511:EIE786512 EQX786511:ESA786512 FAT786511:FBW786512 FKP786511:FLS786512 FUL786511:FVO786512 GEH786511:GFK786512 GOD786511:GPG786512 GXZ786511:GZC786512 HHV786511:HIY786512 HRR786511:HSU786512 IBN786511:ICQ786512 ILJ786511:IMM786512 IVF786511:IWI786512 JFB786511:JGE786512 JOX786511:JQA786512 JYT786511:JZW786512 KIP786511:KJS786512 KSL786511:KTO786512 LCH786511:LDK786512 LMD786511:LNG786512 LVZ786511:LXC786512 MFV786511:MGY786512 MPR786511:MQU786512 MZN786511:NAQ786512 NJJ786511:NKM786512 NTF786511:NUI786512 ODB786511:OEE786512 OMX786511:OOA786512 OWT786511:OXW786512 PGP786511:PHS786512 PQL786511:PRO786512 QAH786511:QBK786512 QKD786511:QLG786512 QTZ786511:QVC786512 RDV786511:REY786512 RNR786511:ROU786512 RXN786511:RYQ786512 SHJ786511:SIM786512 SRF786511:SSI786512 TBB786511:TCE786512 TKX786511:TMA786512 TUT786511:TVW786512 UEP786511:UFS786512 UOL786511:UPO786512 UYH786511:UZK786512 VID786511:VJG786512 VRZ786511:VTC786512 WBV786511:WCY786512 WLR786511:WMU786512 WVN786511:WWQ786512 D852047:AQ852048 JB852047:KE852048 SX852047:UA852048 ACT852047:ADW852048 AMP852047:ANS852048 AWL852047:AXO852048 BGH852047:BHK852048 BQD852047:BRG852048 BZZ852047:CBC852048 CJV852047:CKY852048 CTR852047:CUU852048 DDN852047:DEQ852048 DNJ852047:DOM852048 DXF852047:DYI852048 EHB852047:EIE852048 EQX852047:ESA852048 FAT852047:FBW852048 FKP852047:FLS852048 FUL852047:FVO852048 GEH852047:GFK852048 GOD852047:GPG852048 GXZ852047:GZC852048 HHV852047:HIY852048 HRR852047:HSU852048 IBN852047:ICQ852048 ILJ852047:IMM852048 IVF852047:IWI852048 JFB852047:JGE852048 JOX852047:JQA852048 JYT852047:JZW852048 KIP852047:KJS852048 KSL852047:KTO852048 LCH852047:LDK852048 LMD852047:LNG852048 LVZ852047:LXC852048 MFV852047:MGY852048 MPR852047:MQU852048 MZN852047:NAQ852048 NJJ852047:NKM852048 NTF852047:NUI852048 ODB852047:OEE852048 OMX852047:OOA852048 OWT852047:OXW852048 PGP852047:PHS852048 PQL852047:PRO852048 QAH852047:QBK852048 QKD852047:QLG852048 QTZ852047:QVC852048 RDV852047:REY852048 RNR852047:ROU852048 RXN852047:RYQ852048 SHJ852047:SIM852048 SRF852047:SSI852048 TBB852047:TCE852048 TKX852047:TMA852048 TUT852047:TVW852048 UEP852047:UFS852048 UOL852047:UPO852048 UYH852047:UZK852048 VID852047:VJG852048 VRZ852047:VTC852048 WBV852047:WCY852048 WLR852047:WMU852048 WVN852047:WWQ852048 D917583:AQ917584 JB917583:KE917584 SX917583:UA917584 ACT917583:ADW917584 AMP917583:ANS917584 AWL917583:AXO917584 BGH917583:BHK917584 BQD917583:BRG917584 BZZ917583:CBC917584 CJV917583:CKY917584 CTR917583:CUU917584 DDN917583:DEQ917584 DNJ917583:DOM917584 DXF917583:DYI917584 EHB917583:EIE917584 EQX917583:ESA917584 FAT917583:FBW917584 FKP917583:FLS917584 FUL917583:FVO917584 GEH917583:GFK917584 GOD917583:GPG917584 GXZ917583:GZC917584 HHV917583:HIY917584 HRR917583:HSU917584 IBN917583:ICQ917584 ILJ917583:IMM917584 IVF917583:IWI917584 JFB917583:JGE917584 JOX917583:JQA917584 JYT917583:JZW917584 KIP917583:KJS917584 KSL917583:KTO917584 LCH917583:LDK917584 LMD917583:LNG917584 LVZ917583:LXC917584 MFV917583:MGY917584 MPR917583:MQU917584 MZN917583:NAQ917584 NJJ917583:NKM917584 NTF917583:NUI917584 ODB917583:OEE917584 OMX917583:OOA917584 OWT917583:OXW917584 PGP917583:PHS917584 PQL917583:PRO917584 QAH917583:QBK917584 QKD917583:QLG917584 QTZ917583:QVC917584 RDV917583:REY917584 RNR917583:ROU917584 RXN917583:RYQ917584 SHJ917583:SIM917584 SRF917583:SSI917584 TBB917583:TCE917584 TKX917583:TMA917584 TUT917583:TVW917584 UEP917583:UFS917584 UOL917583:UPO917584 UYH917583:UZK917584 VID917583:VJG917584 VRZ917583:VTC917584 WBV917583:WCY917584 WLR917583:WMU917584 WVN917583:WWQ917584 D983119:AQ983120 JB983119:KE983120 SX983119:UA983120 ACT983119:ADW983120 AMP983119:ANS983120 AWL983119:AXO983120 BGH983119:BHK983120 BQD983119:BRG983120 BZZ983119:CBC983120 CJV983119:CKY983120 CTR983119:CUU983120 DDN983119:DEQ983120 DNJ983119:DOM983120 DXF983119:DYI983120 EHB983119:EIE983120 EQX983119:ESA983120 FAT983119:FBW983120 FKP983119:FLS983120 FUL983119:FVO983120 GEH983119:GFK983120 GOD983119:GPG983120 GXZ983119:GZC983120 HHV983119:HIY983120 HRR983119:HSU983120 IBN983119:ICQ983120 ILJ983119:IMM983120 IVF983119:IWI983120 JFB983119:JGE983120 JOX983119:JQA983120 JYT983119:JZW983120 KIP983119:KJS983120 KSL983119:KTO983120 LCH983119:LDK983120 LMD983119:LNG983120 LVZ983119:LXC983120 MFV983119:MGY983120 MPR983119:MQU983120 MZN983119:NAQ983120 NJJ983119:NKM983120 NTF983119:NUI983120 ODB983119:OEE983120 OMX983119:OOA983120 OWT983119:OXW983120 PGP983119:PHS983120 PQL983119:PRO983120 QAH983119:QBK983120 QKD983119:QLG983120 QTZ983119:QVC983120 RDV983119:REY983120 RNR983119:ROU983120 RXN983119:RYQ983120 SHJ983119:SIM983120 SRF983119:SSI983120 TBB983119:TCE983120 TKX983119:TMA983120 TUT983119:TVW983120 UEP983119:UFS983120 UOL983119:UPO983120 UYH983119:UZK983120 VID983119:VJG983120 VRZ983119:VTC983120 WBV983119:WCY983120 WLR983119:WMU983120 WVN983119:WWQ983120 UOL131:UPO131 D65610:AQ65610 JB65610:KE65610 SX65610:UA65610 ACT65610:ADW65610 AMP65610:ANS65610 AWL65610:AXO65610 BGH65610:BHK65610 BQD65610:BRG65610 BZZ65610:CBC65610 CJV65610:CKY65610 CTR65610:CUU65610 DDN65610:DEQ65610 DNJ65610:DOM65610 DXF65610:DYI65610 EHB65610:EIE65610 EQX65610:ESA65610 FAT65610:FBW65610 FKP65610:FLS65610 FUL65610:FVO65610 GEH65610:GFK65610 GOD65610:GPG65610 GXZ65610:GZC65610 HHV65610:HIY65610 HRR65610:HSU65610 IBN65610:ICQ65610 ILJ65610:IMM65610 IVF65610:IWI65610 JFB65610:JGE65610 JOX65610:JQA65610 JYT65610:JZW65610 KIP65610:KJS65610 KSL65610:KTO65610 LCH65610:LDK65610 LMD65610:LNG65610 LVZ65610:LXC65610 MFV65610:MGY65610 MPR65610:MQU65610 MZN65610:NAQ65610 NJJ65610:NKM65610 NTF65610:NUI65610 ODB65610:OEE65610 OMX65610:OOA65610 OWT65610:OXW65610 PGP65610:PHS65610 PQL65610:PRO65610 QAH65610:QBK65610 QKD65610:QLG65610 QTZ65610:QVC65610 RDV65610:REY65610 RNR65610:ROU65610 RXN65610:RYQ65610 SHJ65610:SIM65610 SRF65610:SSI65610 TBB65610:TCE65610 TKX65610:TMA65610 TUT65610:TVW65610 UEP65610:UFS65610 UOL65610:UPO65610 UYH65610:UZK65610 VID65610:VJG65610 VRZ65610:VTC65610 WBV65610:WCY65610 WLR65610:WMU65610 WVN65610:WWQ65610 D131146:AQ131146 JB131146:KE131146 SX131146:UA131146 ACT131146:ADW131146 AMP131146:ANS131146 AWL131146:AXO131146 BGH131146:BHK131146 BQD131146:BRG131146 BZZ131146:CBC131146 CJV131146:CKY131146 CTR131146:CUU131146 DDN131146:DEQ131146 DNJ131146:DOM131146 DXF131146:DYI131146 EHB131146:EIE131146 EQX131146:ESA131146 FAT131146:FBW131146 FKP131146:FLS131146 FUL131146:FVO131146 GEH131146:GFK131146 GOD131146:GPG131146 GXZ131146:GZC131146 HHV131146:HIY131146 HRR131146:HSU131146 IBN131146:ICQ131146 ILJ131146:IMM131146 IVF131146:IWI131146 JFB131146:JGE131146 JOX131146:JQA131146 JYT131146:JZW131146 KIP131146:KJS131146 KSL131146:KTO131146 LCH131146:LDK131146 LMD131146:LNG131146 LVZ131146:LXC131146 MFV131146:MGY131146 MPR131146:MQU131146 MZN131146:NAQ131146 NJJ131146:NKM131146 NTF131146:NUI131146 ODB131146:OEE131146 OMX131146:OOA131146 OWT131146:OXW131146 PGP131146:PHS131146 PQL131146:PRO131146 QAH131146:QBK131146 QKD131146:QLG131146 QTZ131146:QVC131146 RDV131146:REY131146 RNR131146:ROU131146 RXN131146:RYQ131146 SHJ131146:SIM131146 SRF131146:SSI131146 TBB131146:TCE131146 TKX131146:TMA131146 TUT131146:TVW131146 UEP131146:UFS131146 UOL131146:UPO131146 UYH131146:UZK131146 VID131146:VJG131146 VRZ131146:VTC131146 WBV131146:WCY131146 WLR131146:WMU131146 WVN131146:WWQ131146 D196682:AQ196682 JB196682:KE196682 SX196682:UA196682 ACT196682:ADW196682 AMP196682:ANS196682 AWL196682:AXO196682 BGH196682:BHK196682 BQD196682:BRG196682 BZZ196682:CBC196682 CJV196682:CKY196682 CTR196682:CUU196682 DDN196682:DEQ196682 DNJ196682:DOM196682 DXF196682:DYI196682 EHB196682:EIE196682 EQX196682:ESA196682 FAT196682:FBW196682 FKP196682:FLS196682 FUL196682:FVO196682 GEH196682:GFK196682 GOD196682:GPG196682 GXZ196682:GZC196682 HHV196682:HIY196682 HRR196682:HSU196682 IBN196682:ICQ196682 ILJ196682:IMM196682 IVF196682:IWI196682 JFB196682:JGE196682 JOX196682:JQA196682 JYT196682:JZW196682 KIP196682:KJS196682 KSL196682:KTO196682 LCH196682:LDK196682 LMD196682:LNG196682 LVZ196682:LXC196682 MFV196682:MGY196682 MPR196682:MQU196682 MZN196682:NAQ196682 NJJ196682:NKM196682 NTF196682:NUI196682 ODB196682:OEE196682 OMX196682:OOA196682 OWT196682:OXW196682 PGP196682:PHS196682 PQL196682:PRO196682 QAH196682:QBK196682 QKD196682:QLG196682 QTZ196682:QVC196682 RDV196682:REY196682 RNR196682:ROU196682 RXN196682:RYQ196682 SHJ196682:SIM196682 SRF196682:SSI196682 TBB196682:TCE196682 TKX196682:TMA196682 TUT196682:TVW196682 UEP196682:UFS196682 UOL196682:UPO196682 UYH196682:UZK196682 VID196682:VJG196682 VRZ196682:VTC196682 WBV196682:WCY196682 WLR196682:WMU196682 WVN196682:WWQ196682 D262218:AQ262218 JB262218:KE262218 SX262218:UA262218 ACT262218:ADW262218 AMP262218:ANS262218 AWL262218:AXO262218 BGH262218:BHK262218 BQD262218:BRG262218 BZZ262218:CBC262218 CJV262218:CKY262218 CTR262218:CUU262218 DDN262218:DEQ262218 DNJ262218:DOM262218 DXF262218:DYI262218 EHB262218:EIE262218 EQX262218:ESA262218 FAT262218:FBW262218 FKP262218:FLS262218 FUL262218:FVO262218 GEH262218:GFK262218 GOD262218:GPG262218 GXZ262218:GZC262218 HHV262218:HIY262218 HRR262218:HSU262218 IBN262218:ICQ262218 ILJ262218:IMM262218 IVF262218:IWI262218 JFB262218:JGE262218 JOX262218:JQA262218 JYT262218:JZW262218 KIP262218:KJS262218 KSL262218:KTO262218 LCH262218:LDK262218 LMD262218:LNG262218 LVZ262218:LXC262218 MFV262218:MGY262218 MPR262218:MQU262218 MZN262218:NAQ262218 NJJ262218:NKM262218 NTF262218:NUI262218 ODB262218:OEE262218 OMX262218:OOA262218 OWT262218:OXW262218 PGP262218:PHS262218 PQL262218:PRO262218 QAH262218:QBK262218 QKD262218:QLG262218 QTZ262218:QVC262218 RDV262218:REY262218 RNR262218:ROU262218 RXN262218:RYQ262218 SHJ262218:SIM262218 SRF262218:SSI262218 TBB262218:TCE262218 TKX262218:TMA262218 TUT262218:TVW262218 UEP262218:UFS262218 UOL262218:UPO262218 UYH262218:UZK262218 VID262218:VJG262218 VRZ262218:VTC262218 WBV262218:WCY262218 WLR262218:WMU262218 WVN262218:WWQ262218 D327754:AQ327754 JB327754:KE327754 SX327754:UA327754 ACT327754:ADW327754 AMP327754:ANS327754 AWL327754:AXO327754 BGH327754:BHK327754 BQD327754:BRG327754 BZZ327754:CBC327754 CJV327754:CKY327754 CTR327754:CUU327754 DDN327754:DEQ327754 DNJ327754:DOM327754 DXF327754:DYI327754 EHB327754:EIE327754 EQX327754:ESA327754 FAT327754:FBW327754 FKP327754:FLS327754 FUL327754:FVO327754 GEH327754:GFK327754 GOD327754:GPG327754 GXZ327754:GZC327754 HHV327754:HIY327754 HRR327754:HSU327754 IBN327754:ICQ327754 ILJ327754:IMM327754 IVF327754:IWI327754 JFB327754:JGE327754 JOX327754:JQA327754 JYT327754:JZW327754 KIP327754:KJS327754 KSL327754:KTO327754 LCH327754:LDK327754 LMD327754:LNG327754 LVZ327754:LXC327754 MFV327754:MGY327754 MPR327754:MQU327754 MZN327754:NAQ327754 NJJ327754:NKM327754 NTF327754:NUI327754 ODB327754:OEE327754 OMX327754:OOA327754 OWT327754:OXW327754 PGP327754:PHS327754 PQL327754:PRO327754 QAH327754:QBK327754 QKD327754:QLG327754 QTZ327754:QVC327754 RDV327754:REY327754 RNR327754:ROU327754 RXN327754:RYQ327754 SHJ327754:SIM327754 SRF327754:SSI327754 TBB327754:TCE327754 TKX327754:TMA327754 TUT327754:TVW327754 UEP327754:UFS327754 UOL327754:UPO327754 UYH327754:UZK327754 VID327754:VJG327754 VRZ327754:VTC327754 WBV327754:WCY327754 WLR327754:WMU327754 WVN327754:WWQ327754 D393290:AQ393290 JB393290:KE393290 SX393290:UA393290 ACT393290:ADW393290 AMP393290:ANS393290 AWL393290:AXO393290 BGH393290:BHK393290 BQD393290:BRG393290 BZZ393290:CBC393290 CJV393290:CKY393290 CTR393290:CUU393290 DDN393290:DEQ393290 DNJ393290:DOM393290 DXF393290:DYI393290 EHB393290:EIE393290 EQX393290:ESA393290 FAT393290:FBW393290 FKP393290:FLS393290 FUL393290:FVO393290 GEH393290:GFK393290 GOD393290:GPG393290 GXZ393290:GZC393290 HHV393290:HIY393290 HRR393290:HSU393290 IBN393290:ICQ393290 ILJ393290:IMM393290 IVF393290:IWI393290 JFB393290:JGE393290 JOX393290:JQA393290 JYT393290:JZW393290 KIP393290:KJS393290 KSL393290:KTO393290 LCH393290:LDK393290 LMD393290:LNG393290 LVZ393290:LXC393290 MFV393290:MGY393290 MPR393290:MQU393290 MZN393290:NAQ393290 NJJ393290:NKM393290 NTF393290:NUI393290 ODB393290:OEE393290 OMX393290:OOA393290 OWT393290:OXW393290 PGP393290:PHS393290 PQL393290:PRO393290 QAH393290:QBK393290 QKD393290:QLG393290 QTZ393290:QVC393290 RDV393290:REY393290 RNR393290:ROU393290 RXN393290:RYQ393290 SHJ393290:SIM393290 SRF393290:SSI393290 TBB393290:TCE393290 TKX393290:TMA393290 TUT393290:TVW393290 UEP393290:UFS393290 UOL393290:UPO393290 UYH393290:UZK393290 VID393290:VJG393290 VRZ393290:VTC393290 WBV393290:WCY393290 WLR393290:WMU393290 WVN393290:WWQ393290 D458826:AQ458826 JB458826:KE458826 SX458826:UA458826 ACT458826:ADW458826 AMP458826:ANS458826 AWL458826:AXO458826 BGH458826:BHK458826 BQD458826:BRG458826 BZZ458826:CBC458826 CJV458826:CKY458826 CTR458826:CUU458826 DDN458826:DEQ458826 DNJ458826:DOM458826 DXF458826:DYI458826 EHB458826:EIE458826 EQX458826:ESA458826 FAT458826:FBW458826 FKP458826:FLS458826 FUL458826:FVO458826 GEH458826:GFK458826 GOD458826:GPG458826 GXZ458826:GZC458826 HHV458826:HIY458826 HRR458826:HSU458826 IBN458826:ICQ458826 ILJ458826:IMM458826 IVF458826:IWI458826 JFB458826:JGE458826 JOX458826:JQA458826 JYT458826:JZW458826 KIP458826:KJS458826 KSL458826:KTO458826 LCH458826:LDK458826 LMD458826:LNG458826 LVZ458826:LXC458826 MFV458826:MGY458826 MPR458826:MQU458826 MZN458826:NAQ458826 NJJ458826:NKM458826 NTF458826:NUI458826 ODB458826:OEE458826 OMX458826:OOA458826 OWT458826:OXW458826 PGP458826:PHS458826 PQL458826:PRO458826 QAH458826:QBK458826 QKD458826:QLG458826 QTZ458826:QVC458826 RDV458826:REY458826 RNR458826:ROU458826 RXN458826:RYQ458826 SHJ458826:SIM458826 SRF458826:SSI458826 TBB458826:TCE458826 TKX458826:TMA458826 TUT458826:TVW458826 UEP458826:UFS458826 UOL458826:UPO458826 UYH458826:UZK458826 VID458826:VJG458826 VRZ458826:VTC458826 WBV458826:WCY458826 WLR458826:WMU458826 WVN458826:WWQ458826 D524362:AQ524362 JB524362:KE524362 SX524362:UA524362 ACT524362:ADW524362 AMP524362:ANS524362 AWL524362:AXO524362 BGH524362:BHK524362 BQD524362:BRG524362 BZZ524362:CBC524362 CJV524362:CKY524362 CTR524362:CUU524362 DDN524362:DEQ524362 DNJ524362:DOM524362 DXF524362:DYI524362 EHB524362:EIE524362 EQX524362:ESA524362 FAT524362:FBW524362 FKP524362:FLS524362 FUL524362:FVO524362 GEH524362:GFK524362 GOD524362:GPG524362 GXZ524362:GZC524362 HHV524362:HIY524362 HRR524362:HSU524362 IBN524362:ICQ524362 ILJ524362:IMM524362 IVF524362:IWI524362 JFB524362:JGE524362 JOX524362:JQA524362 JYT524362:JZW524362 KIP524362:KJS524362 KSL524362:KTO524362 LCH524362:LDK524362 LMD524362:LNG524362 LVZ524362:LXC524362 MFV524362:MGY524362 MPR524362:MQU524362 MZN524362:NAQ524362 NJJ524362:NKM524362 NTF524362:NUI524362 ODB524362:OEE524362 OMX524362:OOA524362 OWT524362:OXW524362 PGP524362:PHS524362 PQL524362:PRO524362 QAH524362:QBK524362 QKD524362:QLG524362 QTZ524362:QVC524362 RDV524362:REY524362 RNR524362:ROU524362 RXN524362:RYQ524362 SHJ524362:SIM524362 SRF524362:SSI524362 TBB524362:TCE524362 TKX524362:TMA524362 TUT524362:TVW524362 UEP524362:UFS524362 UOL524362:UPO524362 UYH524362:UZK524362 VID524362:VJG524362 VRZ524362:VTC524362 WBV524362:WCY524362 WLR524362:WMU524362 WVN524362:WWQ524362 D589898:AQ589898 JB589898:KE589898 SX589898:UA589898 ACT589898:ADW589898 AMP589898:ANS589898 AWL589898:AXO589898 BGH589898:BHK589898 BQD589898:BRG589898 BZZ589898:CBC589898 CJV589898:CKY589898 CTR589898:CUU589898 DDN589898:DEQ589898 DNJ589898:DOM589898 DXF589898:DYI589898 EHB589898:EIE589898 EQX589898:ESA589898 FAT589898:FBW589898 FKP589898:FLS589898 FUL589898:FVO589898 GEH589898:GFK589898 GOD589898:GPG589898 GXZ589898:GZC589898 HHV589898:HIY589898 HRR589898:HSU589898 IBN589898:ICQ589898 ILJ589898:IMM589898 IVF589898:IWI589898 JFB589898:JGE589898 JOX589898:JQA589898 JYT589898:JZW589898 KIP589898:KJS589898 KSL589898:KTO589898 LCH589898:LDK589898 LMD589898:LNG589898 LVZ589898:LXC589898 MFV589898:MGY589898 MPR589898:MQU589898 MZN589898:NAQ589898 NJJ589898:NKM589898 NTF589898:NUI589898 ODB589898:OEE589898 OMX589898:OOA589898 OWT589898:OXW589898 PGP589898:PHS589898 PQL589898:PRO589898 QAH589898:QBK589898 QKD589898:QLG589898 QTZ589898:QVC589898 RDV589898:REY589898 RNR589898:ROU589898 RXN589898:RYQ589898 SHJ589898:SIM589898 SRF589898:SSI589898 TBB589898:TCE589898 TKX589898:TMA589898 TUT589898:TVW589898 UEP589898:UFS589898 UOL589898:UPO589898 UYH589898:UZK589898 VID589898:VJG589898 VRZ589898:VTC589898 WBV589898:WCY589898 WLR589898:WMU589898 WVN589898:WWQ589898 D655434:AQ655434 JB655434:KE655434 SX655434:UA655434 ACT655434:ADW655434 AMP655434:ANS655434 AWL655434:AXO655434 BGH655434:BHK655434 BQD655434:BRG655434 BZZ655434:CBC655434 CJV655434:CKY655434 CTR655434:CUU655434 DDN655434:DEQ655434 DNJ655434:DOM655434 DXF655434:DYI655434 EHB655434:EIE655434 EQX655434:ESA655434 FAT655434:FBW655434 FKP655434:FLS655434 FUL655434:FVO655434 GEH655434:GFK655434 GOD655434:GPG655434 GXZ655434:GZC655434 HHV655434:HIY655434 HRR655434:HSU655434 IBN655434:ICQ655434 ILJ655434:IMM655434 IVF655434:IWI655434 JFB655434:JGE655434 JOX655434:JQA655434 JYT655434:JZW655434 KIP655434:KJS655434 KSL655434:KTO655434 LCH655434:LDK655434 LMD655434:LNG655434 LVZ655434:LXC655434 MFV655434:MGY655434 MPR655434:MQU655434 MZN655434:NAQ655434 NJJ655434:NKM655434 NTF655434:NUI655434 ODB655434:OEE655434 OMX655434:OOA655434 OWT655434:OXW655434 PGP655434:PHS655434 PQL655434:PRO655434 QAH655434:QBK655434 QKD655434:QLG655434 QTZ655434:QVC655434 RDV655434:REY655434 RNR655434:ROU655434 RXN655434:RYQ655434 SHJ655434:SIM655434 SRF655434:SSI655434 TBB655434:TCE655434 TKX655434:TMA655434 TUT655434:TVW655434 UEP655434:UFS655434 UOL655434:UPO655434 UYH655434:UZK655434 VID655434:VJG655434 VRZ655434:VTC655434 WBV655434:WCY655434 WLR655434:WMU655434 WVN655434:WWQ655434 D720970:AQ720970 JB720970:KE720970 SX720970:UA720970 ACT720970:ADW720970 AMP720970:ANS720970 AWL720970:AXO720970 BGH720970:BHK720970 BQD720970:BRG720970 BZZ720970:CBC720970 CJV720970:CKY720970 CTR720970:CUU720970 DDN720970:DEQ720970 DNJ720970:DOM720970 DXF720970:DYI720970 EHB720970:EIE720970 EQX720970:ESA720970 FAT720970:FBW720970 FKP720970:FLS720970 FUL720970:FVO720970 GEH720970:GFK720970 GOD720970:GPG720970 GXZ720970:GZC720970 HHV720970:HIY720970 HRR720970:HSU720970 IBN720970:ICQ720970 ILJ720970:IMM720970 IVF720970:IWI720970 JFB720970:JGE720970 JOX720970:JQA720970 JYT720970:JZW720970 KIP720970:KJS720970 KSL720970:KTO720970 LCH720970:LDK720970 LMD720970:LNG720970 LVZ720970:LXC720970 MFV720970:MGY720970 MPR720970:MQU720970 MZN720970:NAQ720970 NJJ720970:NKM720970 NTF720970:NUI720970 ODB720970:OEE720970 OMX720970:OOA720970 OWT720970:OXW720970 PGP720970:PHS720970 PQL720970:PRO720970 QAH720970:QBK720970 QKD720970:QLG720970 QTZ720970:QVC720970 RDV720970:REY720970 RNR720970:ROU720970 RXN720970:RYQ720970 SHJ720970:SIM720970 SRF720970:SSI720970 TBB720970:TCE720970 TKX720970:TMA720970 TUT720970:TVW720970 UEP720970:UFS720970 UOL720970:UPO720970 UYH720970:UZK720970 VID720970:VJG720970 VRZ720970:VTC720970 WBV720970:WCY720970 WLR720970:WMU720970 WVN720970:WWQ720970 D786506:AQ786506 JB786506:KE786506 SX786506:UA786506 ACT786506:ADW786506 AMP786506:ANS786506 AWL786506:AXO786506 BGH786506:BHK786506 BQD786506:BRG786506 BZZ786506:CBC786506 CJV786506:CKY786506 CTR786506:CUU786506 DDN786506:DEQ786506 DNJ786506:DOM786506 DXF786506:DYI786506 EHB786506:EIE786506 EQX786506:ESA786506 FAT786506:FBW786506 FKP786506:FLS786506 FUL786506:FVO786506 GEH786506:GFK786506 GOD786506:GPG786506 GXZ786506:GZC786506 HHV786506:HIY786506 HRR786506:HSU786506 IBN786506:ICQ786506 ILJ786506:IMM786506 IVF786506:IWI786506 JFB786506:JGE786506 JOX786506:JQA786506 JYT786506:JZW786506 KIP786506:KJS786506 KSL786506:KTO786506 LCH786506:LDK786506 LMD786506:LNG786506 LVZ786506:LXC786506 MFV786506:MGY786506 MPR786506:MQU786506 MZN786506:NAQ786506 NJJ786506:NKM786506 NTF786506:NUI786506 ODB786506:OEE786506 OMX786506:OOA786506 OWT786506:OXW786506 PGP786506:PHS786506 PQL786506:PRO786506 QAH786506:QBK786506 QKD786506:QLG786506 QTZ786506:QVC786506 RDV786506:REY786506 RNR786506:ROU786506 RXN786506:RYQ786506 SHJ786506:SIM786506 SRF786506:SSI786506 TBB786506:TCE786506 TKX786506:TMA786506 TUT786506:TVW786506 UEP786506:UFS786506 UOL786506:UPO786506 UYH786506:UZK786506 VID786506:VJG786506 VRZ786506:VTC786506 WBV786506:WCY786506 WLR786506:WMU786506 WVN786506:WWQ786506 D852042:AQ852042 JB852042:KE852042 SX852042:UA852042 ACT852042:ADW852042 AMP852042:ANS852042 AWL852042:AXO852042 BGH852042:BHK852042 BQD852042:BRG852042 BZZ852042:CBC852042 CJV852042:CKY852042 CTR852042:CUU852042 DDN852042:DEQ852042 DNJ852042:DOM852042 DXF852042:DYI852042 EHB852042:EIE852042 EQX852042:ESA852042 FAT852042:FBW852042 FKP852042:FLS852042 FUL852042:FVO852042 GEH852042:GFK852042 GOD852042:GPG852042 GXZ852042:GZC852042 HHV852042:HIY852042 HRR852042:HSU852042 IBN852042:ICQ852042 ILJ852042:IMM852042 IVF852042:IWI852042 JFB852042:JGE852042 JOX852042:JQA852042 JYT852042:JZW852042 KIP852042:KJS852042 KSL852042:KTO852042 LCH852042:LDK852042 LMD852042:LNG852042 LVZ852042:LXC852042 MFV852042:MGY852042 MPR852042:MQU852042 MZN852042:NAQ852042 NJJ852042:NKM852042 NTF852042:NUI852042 ODB852042:OEE852042 OMX852042:OOA852042 OWT852042:OXW852042 PGP852042:PHS852042 PQL852042:PRO852042 QAH852042:QBK852042 QKD852042:QLG852042 QTZ852042:QVC852042 RDV852042:REY852042 RNR852042:ROU852042 RXN852042:RYQ852042 SHJ852042:SIM852042 SRF852042:SSI852042 TBB852042:TCE852042 TKX852042:TMA852042 TUT852042:TVW852042 UEP852042:UFS852042 UOL852042:UPO852042 UYH852042:UZK852042 VID852042:VJG852042 VRZ852042:VTC852042 WBV852042:WCY852042 WLR852042:WMU852042 WVN852042:WWQ852042 D917578:AQ917578 JB917578:KE917578 SX917578:UA917578 ACT917578:ADW917578 AMP917578:ANS917578 AWL917578:AXO917578 BGH917578:BHK917578 BQD917578:BRG917578 BZZ917578:CBC917578 CJV917578:CKY917578 CTR917578:CUU917578 DDN917578:DEQ917578 DNJ917578:DOM917578 DXF917578:DYI917578 EHB917578:EIE917578 EQX917578:ESA917578 FAT917578:FBW917578 FKP917578:FLS917578 FUL917578:FVO917578 GEH917578:GFK917578 GOD917578:GPG917578 GXZ917578:GZC917578 HHV917578:HIY917578 HRR917578:HSU917578 IBN917578:ICQ917578 ILJ917578:IMM917578 IVF917578:IWI917578 JFB917578:JGE917578 JOX917578:JQA917578 JYT917578:JZW917578 KIP917578:KJS917578 KSL917578:KTO917578 LCH917578:LDK917578 LMD917578:LNG917578 LVZ917578:LXC917578 MFV917578:MGY917578 MPR917578:MQU917578 MZN917578:NAQ917578 NJJ917578:NKM917578 NTF917578:NUI917578 ODB917578:OEE917578 OMX917578:OOA917578 OWT917578:OXW917578 PGP917578:PHS917578 PQL917578:PRO917578 QAH917578:QBK917578 QKD917578:QLG917578 QTZ917578:QVC917578 RDV917578:REY917578 RNR917578:ROU917578 RXN917578:RYQ917578 SHJ917578:SIM917578 SRF917578:SSI917578 TBB917578:TCE917578 TKX917578:TMA917578 TUT917578:TVW917578 UEP917578:UFS917578 UOL917578:UPO917578 UYH917578:UZK917578 VID917578:VJG917578 VRZ917578:VTC917578 WBV917578:WCY917578 WLR917578:WMU917578 WVN917578:WWQ917578 D983114:AQ983114 JB983114:KE983114 SX983114:UA983114 ACT983114:ADW983114 AMP983114:ANS983114 AWL983114:AXO983114 BGH983114:BHK983114 BQD983114:BRG983114 BZZ983114:CBC983114 CJV983114:CKY983114 CTR983114:CUU983114 DDN983114:DEQ983114 DNJ983114:DOM983114 DXF983114:DYI983114 EHB983114:EIE983114 EQX983114:ESA983114 FAT983114:FBW983114 FKP983114:FLS983114 FUL983114:FVO983114 GEH983114:GFK983114 GOD983114:GPG983114 GXZ983114:GZC983114 HHV983114:HIY983114 HRR983114:HSU983114 IBN983114:ICQ983114 ILJ983114:IMM983114 IVF983114:IWI983114 JFB983114:JGE983114 JOX983114:JQA983114 JYT983114:JZW983114 KIP983114:KJS983114 KSL983114:KTO983114 LCH983114:LDK983114 LMD983114:LNG983114 LVZ983114:LXC983114 MFV983114:MGY983114 MPR983114:MQU983114 MZN983114:NAQ983114 NJJ983114:NKM983114 NTF983114:NUI983114 ODB983114:OEE983114 OMX983114:OOA983114 OWT983114:OXW983114 PGP983114:PHS983114 PQL983114:PRO983114 QAH983114:QBK983114 QKD983114:QLG983114 QTZ983114:QVC983114 RDV983114:REY983114 RNR983114:ROU983114 RXN983114:RYQ983114 SHJ983114:SIM983114 SRF983114:SSI983114 TBB983114:TCE983114 TKX983114:TMA983114 TUT983114:TVW983114 UEP983114:UFS983114 UOL983114:UPO983114 UYH983114:UZK983114 VID983114:VJG983114 VRZ983114:VTC983114 WBV983114:WCY983114 WLR983114:WMU983114 WVN983114:WWQ983114 UEP131:UFS131 D65608:AQ65608 JB65608:KE65608 SX65608:UA65608 ACT65608:ADW65608 AMP65608:ANS65608 AWL65608:AXO65608 BGH65608:BHK65608 BQD65608:BRG65608 BZZ65608:CBC65608 CJV65608:CKY65608 CTR65608:CUU65608 DDN65608:DEQ65608 DNJ65608:DOM65608 DXF65608:DYI65608 EHB65608:EIE65608 EQX65608:ESA65608 FAT65608:FBW65608 FKP65608:FLS65608 FUL65608:FVO65608 GEH65608:GFK65608 GOD65608:GPG65608 GXZ65608:GZC65608 HHV65608:HIY65608 HRR65608:HSU65608 IBN65608:ICQ65608 ILJ65608:IMM65608 IVF65608:IWI65608 JFB65608:JGE65608 JOX65608:JQA65608 JYT65608:JZW65608 KIP65608:KJS65608 KSL65608:KTO65608 LCH65608:LDK65608 LMD65608:LNG65608 LVZ65608:LXC65608 MFV65608:MGY65608 MPR65608:MQU65608 MZN65608:NAQ65608 NJJ65608:NKM65608 NTF65608:NUI65608 ODB65608:OEE65608 OMX65608:OOA65608 OWT65608:OXW65608 PGP65608:PHS65608 PQL65608:PRO65608 QAH65608:QBK65608 QKD65608:QLG65608 QTZ65608:QVC65608 RDV65608:REY65608 RNR65608:ROU65608 RXN65608:RYQ65608 SHJ65608:SIM65608 SRF65608:SSI65608 TBB65608:TCE65608 TKX65608:TMA65608 TUT65608:TVW65608 UEP65608:UFS65608 UOL65608:UPO65608 UYH65608:UZK65608 VID65608:VJG65608 VRZ65608:VTC65608 WBV65608:WCY65608 WLR65608:WMU65608 WVN65608:WWQ65608 D131144:AQ131144 JB131144:KE131144 SX131144:UA131144 ACT131144:ADW131144 AMP131144:ANS131144 AWL131144:AXO131144 BGH131144:BHK131144 BQD131144:BRG131144 BZZ131144:CBC131144 CJV131144:CKY131144 CTR131144:CUU131144 DDN131144:DEQ131144 DNJ131144:DOM131144 DXF131144:DYI131144 EHB131144:EIE131144 EQX131144:ESA131144 FAT131144:FBW131144 FKP131144:FLS131144 FUL131144:FVO131144 GEH131144:GFK131144 GOD131144:GPG131144 GXZ131144:GZC131144 HHV131144:HIY131144 HRR131144:HSU131144 IBN131144:ICQ131144 ILJ131144:IMM131144 IVF131144:IWI131144 JFB131144:JGE131144 JOX131144:JQA131144 JYT131144:JZW131144 KIP131144:KJS131144 KSL131144:KTO131144 LCH131144:LDK131144 LMD131144:LNG131144 LVZ131144:LXC131144 MFV131144:MGY131144 MPR131144:MQU131144 MZN131144:NAQ131144 NJJ131144:NKM131144 NTF131144:NUI131144 ODB131144:OEE131144 OMX131144:OOA131144 OWT131144:OXW131144 PGP131144:PHS131144 PQL131144:PRO131144 QAH131144:QBK131144 QKD131144:QLG131144 QTZ131144:QVC131144 RDV131144:REY131144 RNR131144:ROU131144 RXN131144:RYQ131144 SHJ131144:SIM131144 SRF131144:SSI131144 TBB131144:TCE131144 TKX131144:TMA131144 TUT131144:TVW131144 UEP131144:UFS131144 UOL131144:UPO131144 UYH131144:UZK131144 VID131144:VJG131144 VRZ131144:VTC131144 WBV131144:WCY131144 WLR131144:WMU131144 WVN131144:WWQ131144 D196680:AQ196680 JB196680:KE196680 SX196680:UA196680 ACT196680:ADW196680 AMP196680:ANS196680 AWL196680:AXO196680 BGH196680:BHK196680 BQD196680:BRG196680 BZZ196680:CBC196680 CJV196680:CKY196680 CTR196680:CUU196680 DDN196680:DEQ196680 DNJ196680:DOM196680 DXF196680:DYI196680 EHB196680:EIE196680 EQX196680:ESA196680 FAT196680:FBW196680 FKP196680:FLS196680 FUL196680:FVO196680 GEH196680:GFK196680 GOD196680:GPG196680 GXZ196680:GZC196680 HHV196680:HIY196680 HRR196680:HSU196680 IBN196680:ICQ196680 ILJ196680:IMM196680 IVF196680:IWI196680 JFB196680:JGE196680 JOX196680:JQA196680 JYT196680:JZW196680 KIP196680:KJS196680 KSL196680:KTO196680 LCH196680:LDK196680 LMD196680:LNG196680 LVZ196680:LXC196680 MFV196680:MGY196680 MPR196680:MQU196680 MZN196680:NAQ196680 NJJ196680:NKM196680 NTF196680:NUI196680 ODB196680:OEE196680 OMX196680:OOA196680 OWT196680:OXW196680 PGP196680:PHS196680 PQL196680:PRO196680 QAH196680:QBK196680 QKD196680:QLG196680 QTZ196680:QVC196680 RDV196680:REY196680 RNR196680:ROU196680 RXN196680:RYQ196680 SHJ196680:SIM196680 SRF196680:SSI196680 TBB196680:TCE196680 TKX196680:TMA196680 TUT196680:TVW196680 UEP196680:UFS196680 UOL196680:UPO196680 UYH196680:UZK196680 VID196680:VJG196680 VRZ196680:VTC196680 WBV196680:WCY196680 WLR196680:WMU196680 WVN196680:WWQ196680 D262216:AQ262216 JB262216:KE262216 SX262216:UA262216 ACT262216:ADW262216 AMP262216:ANS262216 AWL262216:AXO262216 BGH262216:BHK262216 BQD262216:BRG262216 BZZ262216:CBC262216 CJV262216:CKY262216 CTR262216:CUU262216 DDN262216:DEQ262216 DNJ262216:DOM262216 DXF262216:DYI262216 EHB262216:EIE262216 EQX262216:ESA262216 FAT262216:FBW262216 FKP262216:FLS262216 FUL262216:FVO262216 GEH262216:GFK262216 GOD262216:GPG262216 GXZ262216:GZC262216 HHV262216:HIY262216 HRR262216:HSU262216 IBN262216:ICQ262216 ILJ262216:IMM262216 IVF262216:IWI262216 JFB262216:JGE262216 JOX262216:JQA262216 JYT262216:JZW262216 KIP262216:KJS262216 KSL262216:KTO262216 LCH262216:LDK262216 LMD262216:LNG262216 LVZ262216:LXC262216 MFV262216:MGY262216 MPR262216:MQU262216 MZN262216:NAQ262216 NJJ262216:NKM262216 NTF262216:NUI262216 ODB262216:OEE262216 OMX262216:OOA262216 OWT262216:OXW262216 PGP262216:PHS262216 PQL262216:PRO262216 QAH262216:QBK262216 QKD262216:QLG262216 QTZ262216:QVC262216 RDV262216:REY262216 RNR262216:ROU262216 RXN262216:RYQ262216 SHJ262216:SIM262216 SRF262216:SSI262216 TBB262216:TCE262216 TKX262216:TMA262216 TUT262216:TVW262216 UEP262216:UFS262216 UOL262216:UPO262216 UYH262216:UZK262216 VID262216:VJG262216 VRZ262216:VTC262216 WBV262216:WCY262216 WLR262216:WMU262216 WVN262216:WWQ262216 D327752:AQ327752 JB327752:KE327752 SX327752:UA327752 ACT327752:ADW327752 AMP327752:ANS327752 AWL327752:AXO327752 BGH327752:BHK327752 BQD327752:BRG327752 BZZ327752:CBC327752 CJV327752:CKY327752 CTR327752:CUU327752 DDN327752:DEQ327752 DNJ327752:DOM327752 DXF327752:DYI327752 EHB327752:EIE327752 EQX327752:ESA327752 FAT327752:FBW327752 FKP327752:FLS327752 FUL327752:FVO327752 GEH327752:GFK327752 GOD327752:GPG327752 GXZ327752:GZC327752 HHV327752:HIY327752 HRR327752:HSU327752 IBN327752:ICQ327752 ILJ327752:IMM327752 IVF327752:IWI327752 JFB327752:JGE327752 JOX327752:JQA327752 JYT327752:JZW327752 KIP327752:KJS327752 KSL327752:KTO327752 LCH327752:LDK327752 LMD327752:LNG327752 LVZ327752:LXC327752 MFV327752:MGY327752 MPR327752:MQU327752 MZN327752:NAQ327752 NJJ327752:NKM327752 NTF327752:NUI327752 ODB327752:OEE327752 OMX327752:OOA327752 OWT327752:OXW327752 PGP327752:PHS327752 PQL327752:PRO327752 QAH327752:QBK327752 QKD327752:QLG327752 QTZ327752:QVC327752 RDV327752:REY327752 RNR327752:ROU327752 RXN327752:RYQ327752 SHJ327752:SIM327752 SRF327752:SSI327752 TBB327752:TCE327752 TKX327752:TMA327752 TUT327752:TVW327752 UEP327752:UFS327752 UOL327752:UPO327752 UYH327752:UZK327752 VID327752:VJG327752 VRZ327752:VTC327752 WBV327752:WCY327752 WLR327752:WMU327752 WVN327752:WWQ327752 D393288:AQ393288 JB393288:KE393288 SX393288:UA393288 ACT393288:ADW393288 AMP393288:ANS393288 AWL393288:AXO393288 BGH393288:BHK393288 BQD393288:BRG393288 BZZ393288:CBC393288 CJV393288:CKY393288 CTR393288:CUU393288 DDN393288:DEQ393288 DNJ393288:DOM393288 DXF393288:DYI393288 EHB393288:EIE393288 EQX393288:ESA393288 FAT393288:FBW393288 FKP393288:FLS393288 FUL393288:FVO393288 GEH393288:GFK393288 GOD393288:GPG393288 GXZ393288:GZC393288 HHV393288:HIY393288 HRR393288:HSU393288 IBN393288:ICQ393288 ILJ393288:IMM393288 IVF393288:IWI393288 JFB393288:JGE393288 JOX393288:JQA393288 JYT393288:JZW393288 KIP393288:KJS393288 KSL393288:KTO393288 LCH393288:LDK393288 LMD393288:LNG393288 LVZ393288:LXC393288 MFV393288:MGY393288 MPR393288:MQU393288 MZN393288:NAQ393288 NJJ393288:NKM393288 NTF393288:NUI393288 ODB393288:OEE393288 OMX393288:OOA393288 OWT393288:OXW393288 PGP393288:PHS393288 PQL393288:PRO393288 QAH393288:QBK393288 QKD393288:QLG393288 QTZ393288:QVC393288 RDV393288:REY393288 RNR393288:ROU393288 RXN393288:RYQ393288 SHJ393288:SIM393288 SRF393288:SSI393288 TBB393288:TCE393288 TKX393288:TMA393288 TUT393288:TVW393288 UEP393288:UFS393288 UOL393288:UPO393288 UYH393288:UZK393288 VID393288:VJG393288 VRZ393288:VTC393288 WBV393288:WCY393288 WLR393288:WMU393288 WVN393288:WWQ393288 D458824:AQ458824 JB458824:KE458824 SX458824:UA458824 ACT458824:ADW458824 AMP458824:ANS458824 AWL458824:AXO458824 BGH458824:BHK458824 BQD458824:BRG458824 BZZ458824:CBC458824 CJV458824:CKY458824 CTR458824:CUU458824 DDN458824:DEQ458824 DNJ458824:DOM458824 DXF458824:DYI458824 EHB458824:EIE458824 EQX458824:ESA458824 FAT458824:FBW458824 FKP458824:FLS458824 FUL458824:FVO458824 GEH458824:GFK458824 GOD458824:GPG458824 GXZ458824:GZC458824 HHV458824:HIY458824 HRR458824:HSU458824 IBN458824:ICQ458824 ILJ458824:IMM458824 IVF458824:IWI458824 JFB458824:JGE458824 JOX458824:JQA458824 JYT458824:JZW458824 KIP458824:KJS458824 KSL458824:KTO458824 LCH458824:LDK458824 LMD458824:LNG458824 LVZ458824:LXC458824 MFV458824:MGY458824 MPR458824:MQU458824 MZN458824:NAQ458824 NJJ458824:NKM458824 NTF458824:NUI458824 ODB458824:OEE458824 OMX458824:OOA458824 OWT458824:OXW458824 PGP458824:PHS458824 PQL458824:PRO458824 QAH458824:QBK458824 QKD458824:QLG458824 QTZ458824:QVC458824 RDV458824:REY458824 RNR458824:ROU458824 RXN458824:RYQ458824 SHJ458824:SIM458824 SRF458824:SSI458824 TBB458824:TCE458824 TKX458824:TMA458824 TUT458824:TVW458824 UEP458824:UFS458824 UOL458824:UPO458824 UYH458824:UZK458824 VID458824:VJG458824 VRZ458824:VTC458824 WBV458824:WCY458824 WLR458824:WMU458824 WVN458824:WWQ458824 D524360:AQ524360 JB524360:KE524360 SX524360:UA524360 ACT524360:ADW524360 AMP524360:ANS524360 AWL524360:AXO524360 BGH524360:BHK524360 BQD524360:BRG524360 BZZ524360:CBC524360 CJV524360:CKY524360 CTR524360:CUU524360 DDN524360:DEQ524360 DNJ524360:DOM524360 DXF524360:DYI524360 EHB524360:EIE524360 EQX524360:ESA524360 FAT524360:FBW524360 FKP524360:FLS524360 FUL524360:FVO524360 GEH524360:GFK524360 GOD524360:GPG524360 GXZ524360:GZC524360 HHV524360:HIY524360 HRR524360:HSU524360 IBN524360:ICQ524360 ILJ524360:IMM524360 IVF524360:IWI524360 JFB524360:JGE524360 JOX524360:JQA524360 JYT524360:JZW524360 KIP524360:KJS524360 KSL524360:KTO524360 LCH524360:LDK524360 LMD524360:LNG524360 LVZ524360:LXC524360 MFV524360:MGY524360 MPR524360:MQU524360 MZN524360:NAQ524360 NJJ524360:NKM524360 NTF524360:NUI524360 ODB524360:OEE524360 OMX524360:OOA524360 OWT524360:OXW524360 PGP524360:PHS524360 PQL524360:PRO524360 QAH524360:QBK524360 QKD524360:QLG524360 QTZ524360:QVC524360 RDV524360:REY524360 RNR524360:ROU524360 RXN524360:RYQ524360 SHJ524360:SIM524360 SRF524360:SSI524360 TBB524360:TCE524360 TKX524360:TMA524360 TUT524360:TVW524360 UEP524360:UFS524360 UOL524360:UPO524360 UYH524360:UZK524360 VID524360:VJG524360 VRZ524360:VTC524360 WBV524360:WCY524360 WLR524360:WMU524360 WVN524360:WWQ524360 D589896:AQ589896 JB589896:KE589896 SX589896:UA589896 ACT589896:ADW589896 AMP589896:ANS589896 AWL589896:AXO589896 BGH589896:BHK589896 BQD589896:BRG589896 BZZ589896:CBC589896 CJV589896:CKY589896 CTR589896:CUU589896 DDN589896:DEQ589896 DNJ589896:DOM589896 DXF589896:DYI589896 EHB589896:EIE589896 EQX589896:ESA589896 FAT589896:FBW589896 FKP589896:FLS589896 FUL589896:FVO589896 GEH589896:GFK589896 GOD589896:GPG589896 GXZ589896:GZC589896 HHV589896:HIY589896 HRR589896:HSU589896 IBN589896:ICQ589896 ILJ589896:IMM589896 IVF589896:IWI589896 JFB589896:JGE589896 JOX589896:JQA589896 JYT589896:JZW589896 KIP589896:KJS589896 KSL589896:KTO589896 LCH589896:LDK589896 LMD589896:LNG589896 LVZ589896:LXC589896 MFV589896:MGY589896 MPR589896:MQU589896 MZN589896:NAQ589896 NJJ589896:NKM589896 NTF589896:NUI589896 ODB589896:OEE589896 OMX589896:OOA589896 OWT589896:OXW589896 PGP589896:PHS589896 PQL589896:PRO589896 QAH589896:QBK589896 QKD589896:QLG589896 QTZ589896:QVC589896 RDV589896:REY589896 RNR589896:ROU589896 RXN589896:RYQ589896 SHJ589896:SIM589896 SRF589896:SSI589896 TBB589896:TCE589896 TKX589896:TMA589896 TUT589896:TVW589896 UEP589896:UFS589896 UOL589896:UPO589896 UYH589896:UZK589896 VID589896:VJG589896 VRZ589896:VTC589896 WBV589896:WCY589896 WLR589896:WMU589896 WVN589896:WWQ589896 D655432:AQ655432 JB655432:KE655432 SX655432:UA655432 ACT655432:ADW655432 AMP655432:ANS655432 AWL655432:AXO655432 BGH655432:BHK655432 BQD655432:BRG655432 BZZ655432:CBC655432 CJV655432:CKY655432 CTR655432:CUU655432 DDN655432:DEQ655432 DNJ655432:DOM655432 DXF655432:DYI655432 EHB655432:EIE655432 EQX655432:ESA655432 FAT655432:FBW655432 FKP655432:FLS655432 FUL655432:FVO655432 GEH655432:GFK655432 GOD655432:GPG655432 GXZ655432:GZC655432 HHV655432:HIY655432 HRR655432:HSU655432 IBN655432:ICQ655432 ILJ655432:IMM655432 IVF655432:IWI655432 JFB655432:JGE655432 JOX655432:JQA655432 JYT655432:JZW655432 KIP655432:KJS655432 KSL655432:KTO655432 LCH655432:LDK655432 LMD655432:LNG655432 LVZ655432:LXC655432 MFV655432:MGY655432 MPR655432:MQU655432 MZN655432:NAQ655432 NJJ655432:NKM655432 NTF655432:NUI655432 ODB655432:OEE655432 OMX655432:OOA655432 OWT655432:OXW655432 PGP655432:PHS655432 PQL655432:PRO655432 QAH655432:QBK655432 QKD655432:QLG655432 QTZ655432:QVC655432 RDV655432:REY655432 RNR655432:ROU655432 RXN655432:RYQ655432 SHJ655432:SIM655432 SRF655432:SSI655432 TBB655432:TCE655432 TKX655432:TMA655432 TUT655432:TVW655432 UEP655432:UFS655432 UOL655432:UPO655432 UYH655432:UZK655432 VID655432:VJG655432 VRZ655432:VTC655432 WBV655432:WCY655432 WLR655432:WMU655432 WVN655432:WWQ655432 D720968:AQ720968 JB720968:KE720968 SX720968:UA720968 ACT720968:ADW720968 AMP720968:ANS720968 AWL720968:AXO720968 BGH720968:BHK720968 BQD720968:BRG720968 BZZ720968:CBC720968 CJV720968:CKY720968 CTR720968:CUU720968 DDN720968:DEQ720968 DNJ720968:DOM720968 DXF720968:DYI720968 EHB720968:EIE720968 EQX720968:ESA720968 FAT720968:FBW720968 FKP720968:FLS720968 FUL720968:FVO720968 GEH720968:GFK720968 GOD720968:GPG720968 GXZ720968:GZC720968 HHV720968:HIY720968 HRR720968:HSU720968 IBN720968:ICQ720968 ILJ720968:IMM720968 IVF720968:IWI720968 JFB720968:JGE720968 JOX720968:JQA720968 JYT720968:JZW720968 KIP720968:KJS720968 KSL720968:KTO720968 LCH720968:LDK720968 LMD720968:LNG720968 LVZ720968:LXC720968 MFV720968:MGY720968 MPR720968:MQU720968 MZN720968:NAQ720968 NJJ720968:NKM720968 NTF720968:NUI720968 ODB720968:OEE720968 OMX720968:OOA720968 OWT720968:OXW720968 PGP720968:PHS720968 PQL720968:PRO720968 QAH720968:QBK720968 QKD720968:QLG720968 QTZ720968:QVC720968 RDV720968:REY720968 RNR720968:ROU720968 RXN720968:RYQ720968 SHJ720968:SIM720968 SRF720968:SSI720968 TBB720968:TCE720968 TKX720968:TMA720968 TUT720968:TVW720968 UEP720968:UFS720968 UOL720968:UPO720968 UYH720968:UZK720968 VID720968:VJG720968 VRZ720968:VTC720968 WBV720968:WCY720968 WLR720968:WMU720968 WVN720968:WWQ720968 D786504:AQ786504 JB786504:KE786504 SX786504:UA786504 ACT786504:ADW786504 AMP786504:ANS786504 AWL786504:AXO786504 BGH786504:BHK786504 BQD786504:BRG786504 BZZ786504:CBC786504 CJV786504:CKY786504 CTR786504:CUU786504 DDN786504:DEQ786504 DNJ786504:DOM786504 DXF786504:DYI786504 EHB786504:EIE786504 EQX786504:ESA786504 FAT786504:FBW786504 FKP786504:FLS786504 FUL786504:FVO786504 GEH786504:GFK786504 GOD786504:GPG786504 GXZ786504:GZC786504 HHV786504:HIY786504 HRR786504:HSU786504 IBN786504:ICQ786504 ILJ786504:IMM786504 IVF786504:IWI786504 JFB786504:JGE786504 JOX786504:JQA786504 JYT786504:JZW786504 KIP786504:KJS786504 KSL786504:KTO786504 LCH786504:LDK786504 LMD786504:LNG786504 LVZ786504:LXC786504 MFV786504:MGY786504 MPR786504:MQU786504 MZN786504:NAQ786504 NJJ786504:NKM786504 NTF786504:NUI786504 ODB786504:OEE786504 OMX786504:OOA786504 OWT786504:OXW786504 PGP786504:PHS786504 PQL786504:PRO786504 QAH786504:QBK786504 QKD786504:QLG786504 QTZ786504:QVC786504 RDV786504:REY786504 RNR786504:ROU786504 RXN786504:RYQ786504 SHJ786504:SIM786504 SRF786504:SSI786504 TBB786504:TCE786504 TKX786504:TMA786504 TUT786504:TVW786504 UEP786504:UFS786504 UOL786504:UPO786504 UYH786504:UZK786504 VID786504:VJG786504 VRZ786504:VTC786504 WBV786504:WCY786504 WLR786504:WMU786504 WVN786504:WWQ786504 D852040:AQ852040 JB852040:KE852040 SX852040:UA852040 ACT852040:ADW852040 AMP852040:ANS852040 AWL852040:AXO852040 BGH852040:BHK852040 BQD852040:BRG852040 BZZ852040:CBC852040 CJV852040:CKY852040 CTR852040:CUU852040 DDN852040:DEQ852040 DNJ852040:DOM852040 DXF852040:DYI852040 EHB852040:EIE852040 EQX852040:ESA852040 FAT852040:FBW852040 FKP852040:FLS852040 FUL852040:FVO852040 GEH852040:GFK852040 GOD852040:GPG852040 GXZ852040:GZC852040 HHV852040:HIY852040 HRR852040:HSU852040 IBN852040:ICQ852040 ILJ852040:IMM852040 IVF852040:IWI852040 JFB852040:JGE852040 JOX852040:JQA852040 JYT852040:JZW852040 KIP852040:KJS852040 KSL852040:KTO852040 LCH852040:LDK852040 LMD852040:LNG852040 LVZ852040:LXC852040 MFV852040:MGY852040 MPR852040:MQU852040 MZN852040:NAQ852040 NJJ852040:NKM852040 NTF852040:NUI852040 ODB852040:OEE852040 OMX852040:OOA852040 OWT852040:OXW852040 PGP852040:PHS852040 PQL852040:PRO852040 QAH852040:QBK852040 QKD852040:QLG852040 QTZ852040:QVC852040 RDV852040:REY852040 RNR852040:ROU852040 RXN852040:RYQ852040 SHJ852040:SIM852040 SRF852040:SSI852040 TBB852040:TCE852040 TKX852040:TMA852040 TUT852040:TVW852040 UEP852040:UFS852040 UOL852040:UPO852040 UYH852040:UZK852040 VID852040:VJG852040 VRZ852040:VTC852040 WBV852040:WCY852040 WLR852040:WMU852040 WVN852040:WWQ852040 D917576:AQ917576 JB917576:KE917576 SX917576:UA917576 ACT917576:ADW917576 AMP917576:ANS917576 AWL917576:AXO917576 BGH917576:BHK917576 BQD917576:BRG917576 BZZ917576:CBC917576 CJV917576:CKY917576 CTR917576:CUU917576 DDN917576:DEQ917576 DNJ917576:DOM917576 DXF917576:DYI917576 EHB917576:EIE917576 EQX917576:ESA917576 FAT917576:FBW917576 FKP917576:FLS917576 FUL917576:FVO917576 GEH917576:GFK917576 GOD917576:GPG917576 GXZ917576:GZC917576 HHV917576:HIY917576 HRR917576:HSU917576 IBN917576:ICQ917576 ILJ917576:IMM917576 IVF917576:IWI917576 JFB917576:JGE917576 JOX917576:JQA917576 JYT917576:JZW917576 KIP917576:KJS917576 KSL917576:KTO917576 LCH917576:LDK917576 LMD917576:LNG917576 LVZ917576:LXC917576 MFV917576:MGY917576 MPR917576:MQU917576 MZN917576:NAQ917576 NJJ917576:NKM917576 NTF917576:NUI917576 ODB917576:OEE917576 OMX917576:OOA917576 OWT917576:OXW917576 PGP917576:PHS917576 PQL917576:PRO917576 QAH917576:QBK917576 QKD917576:QLG917576 QTZ917576:QVC917576 RDV917576:REY917576 RNR917576:ROU917576 RXN917576:RYQ917576 SHJ917576:SIM917576 SRF917576:SSI917576 TBB917576:TCE917576 TKX917576:TMA917576 TUT917576:TVW917576 UEP917576:UFS917576 UOL917576:UPO917576 UYH917576:UZK917576 VID917576:VJG917576 VRZ917576:VTC917576 WBV917576:WCY917576 WLR917576:WMU917576 WVN917576:WWQ917576 D983112:AQ983112 JB983112:KE983112 SX983112:UA983112 ACT983112:ADW983112 AMP983112:ANS983112 AWL983112:AXO983112 BGH983112:BHK983112 BQD983112:BRG983112 BZZ983112:CBC983112 CJV983112:CKY983112 CTR983112:CUU983112 DDN983112:DEQ983112 DNJ983112:DOM983112 DXF983112:DYI983112 EHB983112:EIE983112 EQX983112:ESA983112 FAT983112:FBW983112 FKP983112:FLS983112 FUL983112:FVO983112 GEH983112:GFK983112 GOD983112:GPG983112 GXZ983112:GZC983112 HHV983112:HIY983112 HRR983112:HSU983112 IBN983112:ICQ983112 ILJ983112:IMM983112 IVF983112:IWI983112 JFB983112:JGE983112 JOX983112:JQA983112 JYT983112:JZW983112 KIP983112:KJS983112 KSL983112:KTO983112 LCH983112:LDK983112 LMD983112:LNG983112 LVZ983112:LXC983112 MFV983112:MGY983112 MPR983112:MQU983112 MZN983112:NAQ983112 NJJ983112:NKM983112 NTF983112:NUI983112 ODB983112:OEE983112 OMX983112:OOA983112 OWT983112:OXW983112 PGP983112:PHS983112 PQL983112:PRO983112 QAH983112:QBK983112 QKD983112:QLG983112 QTZ983112:QVC983112 RDV983112:REY983112 RNR983112:ROU983112 RXN983112:RYQ983112 SHJ983112:SIM983112 SRF983112:SSI983112 TBB983112:TCE983112 TKX983112:TMA983112 TUT983112:TVW983112 UEP983112:UFS983112 UOL983112:UPO983112 UYH983112:UZK983112 VID983112:VJG983112 VRZ983112:VTC983112 WBV983112:WCY983112 WLR983112:WMU983112 WVN983112:WWQ983112 TKX131:TMA131 D65604:AQ65605 JB65604:KE65605 SX65604:UA65605 ACT65604:ADW65605 AMP65604:ANS65605 AWL65604:AXO65605 BGH65604:BHK65605 BQD65604:BRG65605 BZZ65604:CBC65605 CJV65604:CKY65605 CTR65604:CUU65605 DDN65604:DEQ65605 DNJ65604:DOM65605 DXF65604:DYI65605 EHB65604:EIE65605 EQX65604:ESA65605 FAT65604:FBW65605 FKP65604:FLS65605 FUL65604:FVO65605 GEH65604:GFK65605 GOD65604:GPG65605 GXZ65604:GZC65605 HHV65604:HIY65605 HRR65604:HSU65605 IBN65604:ICQ65605 ILJ65604:IMM65605 IVF65604:IWI65605 JFB65604:JGE65605 JOX65604:JQA65605 JYT65604:JZW65605 KIP65604:KJS65605 KSL65604:KTO65605 LCH65604:LDK65605 LMD65604:LNG65605 LVZ65604:LXC65605 MFV65604:MGY65605 MPR65604:MQU65605 MZN65604:NAQ65605 NJJ65604:NKM65605 NTF65604:NUI65605 ODB65604:OEE65605 OMX65604:OOA65605 OWT65604:OXW65605 PGP65604:PHS65605 PQL65604:PRO65605 QAH65604:QBK65605 QKD65604:QLG65605 QTZ65604:QVC65605 RDV65604:REY65605 RNR65604:ROU65605 RXN65604:RYQ65605 SHJ65604:SIM65605 SRF65604:SSI65605 TBB65604:TCE65605 TKX65604:TMA65605 TUT65604:TVW65605 UEP65604:UFS65605 UOL65604:UPO65605 UYH65604:UZK65605 VID65604:VJG65605 VRZ65604:VTC65605 WBV65604:WCY65605 WLR65604:WMU65605 WVN65604:WWQ65605 D131140:AQ131141 JB131140:KE131141 SX131140:UA131141 ACT131140:ADW131141 AMP131140:ANS131141 AWL131140:AXO131141 BGH131140:BHK131141 BQD131140:BRG131141 BZZ131140:CBC131141 CJV131140:CKY131141 CTR131140:CUU131141 DDN131140:DEQ131141 DNJ131140:DOM131141 DXF131140:DYI131141 EHB131140:EIE131141 EQX131140:ESA131141 FAT131140:FBW131141 FKP131140:FLS131141 FUL131140:FVO131141 GEH131140:GFK131141 GOD131140:GPG131141 GXZ131140:GZC131141 HHV131140:HIY131141 HRR131140:HSU131141 IBN131140:ICQ131141 ILJ131140:IMM131141 IVF131140:IWI131141 JFB131140:JGE131141 JOX131140:JQA131141 JYT131140:JZW131141 KIP131140:KJS131141 KSL131140:KTO131141 LCH131140:LDK131141 LMD131140:LNG131141 LVZ131140:LXC131141 MFV131140:MGY131141 MPR131140:MQU131141 MZN131140:NAQ131141 NJJ131140:NKM131141 NTF131140:NUI131141 ODB131140:OEE131141 OMX131140:OOA131141 OWT131140:OXW131141 PGP131140:PHS131141 PQL131140:PRO131141 QAH131140:QBK131141 QKD131140:QLG131141 QTZ131140:QVC131141 RDV131140:REY131141 RNR131140:ROU131141 RXN131140:RYQ131141 SHJ131140:SIM131141 SRF131140:SSI131141 TBB131140:TCE131141 TKX131140:TMA131141 TUT131140:TVW131141 UEP131140:UFS131141 UOL131140:UPO131141 UYH131140:UZK131141 VID131140:VJG131141 VRZ131140:VTC131141 WBV131140:WCY131141 WLR131140:WMU131141 WVN131140:WWQ131141 D196676:AQ196677 JB196676:KE196677 SX196676:UA196677 ACT196676:ADW196677 AMP196676:ANS196677 AWL196676:AXO196677 BGH196676:BHK196677 BQD196676:BRG196677 BZZ196676:CBC196677 CJV196676:CKY196677 CTR196676:CUU196677 DDN196676:DEQ196677 DNJ196676:DOM196677 DXF196676:DYI196677 EHB196676:EIE196677 EQX196676:ESA196677 FAT196676:FBW196677 FKP196676:FLS196677 FUL196676:FVO196677 GEH196676:GFK196677 GOD196676:GPG196677 GXZ196676:GZC196677 HHV196676:HIY196677 HRR196676:HSU196677 IBN196676:ICQ196677 ILJ196676:IMM196677 IVF196676:IWI196677 JFB196676:JGE196677 JOX196676:JQA196677 JYT196676:JZW196677 KIP196676:KJS196677 KSL196676:KTO196677 LCH196676:LDK196677 LMD196676:LNG196677 LVZ196676:LXC196677 MFV196676:MGY196677 MPR196676:MQU196677 MZN196676:NAQ196677 NJJ196676:NKM196677 NTF196676:NUI196677 ODB196676:OEE196677 OMX196676:OOA196677 OWT196676:OXW196677 PGP196676:PHS196677 PQL196676:PRO196677 QAH196676:QBK196677 QKD196676:QLG196677 QTZ196676:QVC196677 RDV196676:REY196677 RNR196676:ROU196677 RXN196676:RYQ196677 SHJ196676:SIM196677 SRF196676:SSI196677 TBB196676:TCE196677 TKX196676:TMA196677 TUT196676:TVW196677 UEP196676:UFS196677 UOL196676:UPO196677 UYH196676:UZK196677 VID196676:VJG196677 VRZ196676:VTC196677 WBV196676:WCY196677 WLR196676:WMU196677 WVN196676:WWQ196677 D262212:AQ262213 JB262212:KE262213 SX262212:UA262213 ACT262212:ADW262213 AMP262212:ANS262213 AWL262212:AXO262213 BGH262212:BHK262213 BQD262212:BRG262213 BZZ262212:CBC262213 CJV262212:CKY262213 CTR262212:CUU262213 DDN262212:DEQ262213 DNJ262212:DOM262213 DXF262212:DYI262213 EHB262212:EIE262213 EQX262212:ESA262213 FAT262212:FBW262213 FKP262212:FLS262213 FUL262212:FVO262213 GEH262212:GFK262213 GOD262212:GPG262213 GXZ262212:GZC262213 HHV262212:HIY262213 HRR262212:HSU262213 IBN262212:ICQ262213 ILJ262212:IMM262213 IVF262212:IWI262213 JFB262212:JGE262213 JOX262212:JQA262213 JYT262212:JZW262213 KIP262212:KJS262213 KSL262212:KTO262213 LCH262212:LDK262213 LMD262212:LNG262213 LVZ262212:LXC262213 MFV262212:MGY262213 MPR262212:MQU262213 MZN262212:NAQ262213 NJJ262212:NKM262213 NTF262212:NUI262213 ODB262212:OEE262213 OMX262212:OOA262213 OWT262212:OXW262213 PGP262212:PHS262213 PQL262212:PRO262213 QAH262212:QBK262213 QKD262212:QLG262213 QTZ262212:QVC262213 RDV262212:REY262213 RNR262212:ROU262213 RXN262212:RYQ262213 SHJ262212:SIM262213 SRF262212:SSI262213 TBB262212:TCE262213 TKX262212:TMA262213 TUT262212:TVW262213 UEP262212:UFS262213 UOL262212:UPO262213 UYH262212:UZK262213 VID262212:VJG262213 VRZ262212:VTC262213 WBV262212:WCY262213 WLR262212:WMU262213 WVN262212:WWQ262213 D327748:AQ327749 JB327748:KE327749 SX327748:UA327749 ACT327748:ADW327749 AMP327748:ANS327749 AWL327748:AXO327749 BGH327748:BHK327749 BQD327748:BRG327749 BZZ327748:CBC327749 CJV327748:CKY327749 CTR327748:CUU327749 DDN327748:DEQ327749 DNJ327748:DOM327749 DXF327748:DYI327749 EHB327748:EIE327749 EQX327748:ESA327749 FAT327748:FBW327749 FKP327748:FLS327749 FUL327748:FVO327749 GEH327748:GFK327749 GOD327748:GPG327749 GXZ327748:GZC327749 HHV327748:HIY327749 HRR327748:HSU327749 IBN327748:ICQ327749 ILJ327748:IMM327749 IVF327748:IWI327749 JFB327748:JGE327749 JOX327748:JQA327749 JYT327748:JZW327749 KIP327748:KJS327749 KSL327748:KTO327749 LCH327748:LDK327749 LMD327748:LNG327749 LVZ327748:LXC327749 MFV327748:MGY327749 MPR327748:MQU327749 MZN327748:NAQ327749 NJJ327748:NKM327749 NTF327748:NUI327749 ODB327748:OEE327749 OMX327748:OOA327749 OWT327748:OXW327749 PGP327748:PHS327749 PQL327748:PRO327749 QAH327748:QBK327749 QKD327748:QLG327749 QTZ327748:QVC327749 RDV327748:REY327749 RNR327748:ROU327749 RXN327748:RYQ327749 SHJ327748:SIM327749 SRF327748:SSI327749 TBB327748:TCE327749 TKX327748:TMA327749 TUT327748:TVW327749 UEP327748:UFS327749 UOL327748:UPO327749 UYH327748:UZK327749 VID327748:VJG327749 VRZ327748:VTC327749 WBV327748:WCY327749 WLR327748:WMU327749 WVN327748:WWQ327749 D393284:AQ393285 JB393284:KE393285 SX393284:UA393285 ACT393284:ADW393285 AMP393284:ANS393285 AWL393284:AXO393285 BGH393284:BHK393285 BQD393284:BRG393285 BZZ393284:CBC393285 CJV393284:CKY393285 CTR393284:CUU393285 DDN393284:DEQ393285 DNJ393284:DOM393285 DXF393284:DYI393285 EHB393284:EIE393285 EQX393284:ESA393285 FAT393284:FBW393285 FKP393284:FLS393285 FUL393284:FVO393285 GEH393284:GFK393285 GOD393284:GPG393285 GXZ393284:GZC393285 HHV393284:HIY393285 HRR393284:HSU393285 IBN393284:ICQ393285 ILJ393284:IMM393285 IVF393284:IWI393285 JFB393284:JGE393285 JOX393284:JQA393285 JYT393284:JZW393285 KIP393284:KJS393285 KSL393284:KTO393285 LCH393284:LDK393285 LMD393284:LNG393285 LVZ393284:LXC393285 MFV393284:MGY393285 MPR393284:MQU393285 MZN393284:NAQ393285 NJJ393284:NKM393285 NTF393284:NUI393285 ODB393284:OEE393285 OMX393284:OOA393285 OWT393284:OXW393285 PGP393284:PHS393285 PQL393284:PRO393285 QAH393284:QBK393285 QKD393284:QLG393285 QTZ393284:QVC393285 RDV393284:REY393285 RNR393284:ROU393285 RXN393284:RYQ393285 SHJ393284:SIM393285 SRF393284:SSI393285 TBB393284:TCE393285 TKX393284:TMA393285 TUT393284:TVW393285 UEP393284:UFS393285 UOL393284:UPO393285 UYH393284:UZK393285 VID393284:VJG393285 VRZ393284:VTC393285 WBV393284:WCY393285 WLR393284:WMU393285 WVN393284:WWQ393285 D458820:AQ458821 JB458820:KE458821 SX458820:UA458821 ACT458820:ADW458821 AMP458820:ANS458821 AWL458820:AXO458821 BGH458820:BHK458821 BQD458820:BRG458821 BZZ458820:CBC458821 CJV458820:CKY458821 CTR458820:CUU458821 DDN458820:DEQ458821 DNJ458820:DOM458821 DXF458820:DYI458821 EHB458820:EIE458821 EQX458820:ESA458821 FAT458820:FBW458821 FKP458820:FLS458821 FUL458820:FVO458821 GEH458820:GFK458821 GOD458820:GPG458821 GXZ458820:GZC458821 HHV458820:HIY458821 HRR458820:HSU458821 IBN458820:ICQ458821 ILJ458820:IMM458821 IVF458820:IWI458821 JFB458820:JGE458821 JOX458820:JQA458821 JYT458820:JZW458821 KIP458820:KJS458821 KSL458820:KTO458821 LCH458820:LDK458821 LMD458820:LNG458821 LVZ458820:LXC458821 MFV458820:MGY458821 MPR458820:MQU458821 MZN458820:NAQ458821 NJJ458820:NKM458821 NTF458820:NUI458821 ODB458820:OEE458821 OMX458820:OOA458821 OWT458820:OXW458821 PGP458820:PHS458821 PQL458820:PRO458821 QAH458820:QBK458821 QKD458820:QLG458821 QTZ458820:QVC458821 RDV458820:REY458821 RNR458820:ROU458821 RXN458820:RYQ458821 SHJ458820:SIM458821 SRF458820:SSI458821 TBB458820:TCE458821 TKX458820:TMA458821 TUT458820:TVW458821 UEP458820:UFS458821 UOL458820:UPO458821 UYH458820:UZK458821 VID458820:VJG458821 VRZ458820:VTC458821 WBV458820:WCY458821 WLR458820:WMU458821 WVN458820:WWQ458821 D524356:AQ524357 JB524356:KE524357 SX524356:UA524357 ACT524356:ADW524357 AMP524356:ANS524357 AWL524356:AXO524357 BGH524356:BHK524357 BQD524356:BRG524357 BZZ524356:CBC524357 CJV524356:CKY524357 CTR524356:CUU524357 DDN524356:DEQ524357 DNJ524356:DOM524357 DXF524356:DYI524357 EHB524356:EIE524357 EQX524356:ESA524357 FAT524356:FBW524357 FKP524356:FLS524357 FUL524356:FVO524357 GEH524356:GFK524357 GOD524356:GPG524357 GXZ524356:GZC524357 HHV524356:HIY524357 HRR524356:HSU524357 IBN524356:ICQ524357 ILJ524356:IMM524357 IVF524356:IWI524357 JFB524356:JGE524357 JOX524356:JQA524357 JYT524356:JZW524357 KIP524356:KJS524357 KSL524356:KTO524357 LCH524356:LDK524357 LMD524356:LNG524357 LVZ524356:LXC524357 MFV524356:MGY524357 MPR524356:MQU524357 MZN524356:NAQ524357 NJJ524356:NKM524357 NTF524356:NUI524357 ODB524356:OEE524357 OMX524356:OOA524357 OWT524356:OXW524357 PGP524356:PHS524357 PQL524356:PRO524357 QAH524356:QBK524357 QKD524356:QLG524357 QTZ524356:QVC524357 RDV524356:REY524357 RNR524356:ROU524357 RXN524356:RYQ524357 SHJ524356:SIM524357 SRF524356:SSI524357 TBB524356:TCE524357 TKX524356:TMA524357 TUT524356:TVW524357 UEP524356:UFS524357 UOL524356:UPO524357 UYH524356:UZK524357 VID524356:VJG524357 VRZ524356:VTC524357 WBV524356:WCY524357 WLR524356:WMU524357 WVN524356:WWQ524357 D589892:AQ589893 JB589892:KE589893 SX589892:UA589893 ACT589892:ADW589893 AMP589892:ANS589893 AWL589892:AXO589893 BGH589892:BHK589893 BQD589892:BRG589893 BZZ589892:CBC589893 CJV589892:CKY589893 CTR589892:CUU589893 DDN589892:DEQ589893 DNJ589892:DOM589893 DXF589892:DYI589893 EHB589892:EIE589893 EQX589892:ESA589893 FAT589892:FBW589893 FKP589892:FLS589893 FUL589892:FVO589893 GEH589892:GFK589893 GOD589892:GPG589893 GXZ589892:GZC589893 HHV589892:HIY589893 HRR589892:HSU589893 IBN589892:ICQ589893 ILJ589892:IMM589893 IVF589892:IWI589893 JFB589892:JGE589893 JOX589892:JQA589893 JYT589892:JZW589893 KIP589892:KJS589893 KSL589892:KTO589893 LCH589892:LDK589893 LMD589892:LNG589893 LVZ589892:LXC589893 MFV589892:MGY589893 MPR589892:MQU589893 MZN589892:NAQ589893 NJJ589892:NKM589893 NTF589892:NUI589893 ODB589892:OEE589893 OMX589892:OOA589893 OWT589892:OXW589893 PGP589892:PHS589893 PQL589892:PRO589893 QAH589892:QBK589893 QKD589892:QLG589893 QTZ589892:QVC589893 RDV589892:REY589893 RNR589892:ROU589893 RXN589892:RYQ589893 SHJ589892:SIM589893 SRF589892:SSI589893 TBB589892:TCE589893 TKX589892:TMA589893 TUT589892:TVW589893 UEP589892:UFS589893 UOL589892:UPO589893 UYH589892:UZK589893 VID589892:VJG589893 VRZ589892:VTC589893 WBV589892:WCY589893 WLR589892:WMU589893 WVN589892:WWQ589893 D655428:AQ655429 JB655428:KE655429 SX655428:UA655429 ACT655428:ADW655429 AMP655428:ANS655429 AWL655428:AXO655429 BGH655428:BHK655429 BQD655428:BRG655429 BZZ655428:CBC655429 CJV655428:CKY655429 CTR655428:CUU655429 DDN655428:DEQ655429 DNJ655428:DOM655429 DXF655428:DYI655429 EHB655428:EIE655429 EQX655428:ESA655429 FAT655428:FBW655429 FKP655428:FLS655429 FUL655428:FVO655429 GEH655428:GFK655429 GOD655428:GPG655429 GXZ655428:GZC655429 HHV655428:HIY655429 HRR655428:HSU655429 IBN655428:ICQ655429 ILJ655428:IMM655429 IVF655428:IWI655429 JFB655428:JGE655429 JOX655428:JQA655429 JYT655428:JZW655429 KIP655428:KJS655429 KSL655428:KTO655429 LCH655428:LDK655429 LMD655428:LNG655429 LVZ655428:LXC655429 MFV655428:MGY655429 MPR655428:MQU655429 MZN655428:NAQ655429 NJJ655428:NKM655429 NTF655428:NUI655429 ODB655428:OEE655429 OMX655428:OOA655429 OWT655428:OXW655429 PGP655428:PHS655429 PQL655428:PRO655429 QAH655428:QBK655429 QKD655428:QLG655429 QTZ655428:QVC655429 RDV655428:REY655429 RNR655428:ROU655429 RXN655428:RYQ655429 SHJ655428:SIM655429 SRF655428:SSI655429 TBB655428:TCE655429 TKX655428:TMA655429 TUT655428:TVW655429 UEP655428:UFS655429 UOL655428:UPO655429 UYH655428:UZK655429 VID655428:VJG655429 VRZ655428:VTC655429 WBV655428:WCY655429 WLR655428:WMU655429 WVN655428:WWQ655429 D720964:AQ720965 JB720964:KE720965 SX720964:UA720965 ACT720964:ADW720965 AMP720964:ANS720965 AWL720964:AXO720965 BGH720964:BHK720965 BQD720964:BRG720965 BZZ720964:CBC720965 CJV720964:CKY720965 CTR720964:CUU720965 DDN720964:DEQ720965 DNJ720964:DOM720965 DXF720964:DYI720965 EHB720964:EIE720965 EQX720964:ESA720965 FAT720964:FBW720965 FKP720964:FLS720965 FUL720964:FVO720965 GEH720964:GFK720965 GOD720964:GPG720965 GXZ720964:GZC720965 HHV720964:HIY720965 HRR720964:HSU720965 IBN720964:ICQ720965 ILJ720964:IMM720965 IVF720964:IWI720965 JFB720964:JGE720965 JOX720964:JQA720965 JYT720964:JZW720965 KIP720964:KJS720965 KSL720964:KTO720965 LCH720964:LDK720965 LMD720964:LNG720965 LVZ720964:LXC720965 MFV720964:MGY720965 MPR720964:MQU720965 MZN720964:NAQ720965 NJJ720964:NKM720965 NTF720964:NUI720965 ODB720964:OEE720965 OMX720964:OOA720965 OWT720964:OXW720965 PGP720964:PHS720965 PQL720964:PRO720965 QAH720964:QBK720965 QKD720964:QLG720965 QTZ720964:QVC720965 RDV720964:REY720965 RNR720964:ROU720965 RXN720964:RYQ720965 SHJ720964:SIM720965 SRF720964:SSI720965 TBB720964:TCE720965 TKX720964:TMA720965 TUT720964:TVW720965 UEP720964:UFS720965 UOL720964:UPO720965 UYH720964:UZK720965 VID720964:VJG720965 VRZ720964:VTC720965 WBV720964:WCY720965 WLR720964:WMU720965 WVN720964:WWQ720965 D786500:AQ786501 JB786500:KE786501 SX786500:UA786501 ACT786500:ADW786501 AMP786500:ANS786501 AWL786500:AXO786501 BGH786500:BHK786501 BQD786500:BRG786501 BZZ786500:CBC786501 CJV786500:CKY786501 CTR786500:CUU786501 DDN786500:DEQ786501 DNJ786500:DOM786501 DXF786500:DYI786501 EHB786500:EIE786501 EQX786500:ESA786501 FAT786500:FBW786501 FKP786500:FLS786501 FUL786500:FVO786501 GEH786500:GFK786501 GOD786500:GPG786501 GXZ786500:GZC786501 HHV786500:HIY786501 HRR786500:HSU786501 IBN786500:ICQ786501 ILJ786500:IMM786501 IVF786500:IWI786501 JFB786500:JGE786501 JOX786500:JQA786501 JYT786500:JZW786501 KIP786500:KJS786501 KSL786500:KTO786501 LCH786500:LDK786501 LMD786500:LNG786501 LVZ786500:LXC786501 MFV786500:MGY786501 MPR786500:MQU786501 MZN786500:NAQ786501 NJJ786500:NKM786501 NTF786500:NUI786501 ODB786500:OEE786501 OMX786500:OOA786501 OWT786500:OXW786501 PGP786500:PHS786501 PQL786500:PRO786501 QAH786500:QBK786501 QKD786500:QLG786501 QTZ786500:QVC786501 RDV786500:REY786501 RNR786500:ROU786501 RXN786500:RYQ786501 SHJ786500:SIM786501 SRF786500:SSI786501 TBB786500:TCE786501 TKX786500:TMA786501 TUT786500:TVW786501 UEP786500:UFS786501 UOL786500:UPO786501 UYH786500:UZK786501 VID786500:VJG786501 VRZ786500:VTC786501 WBV786500:WCY786501 WLR786500:WMU786501 WVN786500:WWQ786501 D852036:AQ852037 JB852036:KE852037 SX852036:UA852037 ACT852036:ADW852037 AMP852036:ANS852037 AWL852036:AXO852037 BGH852036:BHK852037 BQD852036:BRG852037 BZZ852036:CBC852037 CJV852036:CKY852037 CTR852036:CUU852037 DDN852036:DEQ852037 DNJ852036:DOM852037 DXF852036:DYI852037 EHB852036:EIE852037 EQX852036:ESA852037 FAT852036:FBW852037 FKP852036:FLS852037 FUL852036:FVO852037 GEH852036:GFK852037 GOD852036:GPG852037 GXZ852036:GZC852037 HHV852036:HIY852037 HRR852036:HSU852037 IBN852036:ICQ852037 ILJ852036:IMM852037 IVF852036:IWI852037 JFB852036:JGE852037 JOX852036:JQA852037 JYT852036:JZW852037 KIP852036:KJS852037 KSL852036:KTO852037 LCH852036:LDK852037 LMD852036:LNG852037 LVZ852036:LXC852037 MFV852036:MGY852037 MPR852036:MQU852037 MZN852036:NAQ852037 NJJ852036:NKM852037 NTF852036:NUI852037 ODB852036:OEE852037 OMX852036:OOA852037 OWT852036:OXW852037 PGP852036:PHS852037 PQL852036:PRO852037 QAH852036:QBK852037 QKD852036:QLG852037 QTZ852036:QVC852037 RDV852036:REY852037 RNR852036:ROU852037 RXN852036:RYQ852037 SHJ852036:SIM852037 SRF852036:SSI852037 TBB852036:TCE852037 TKX852036:TMA852037 TUT852036:TVW852037 UEP852036:UFS852037 UOL852036:UPO852037 UYH852036:UZK852037 VID852036:VJG852037 VRZ852036:VTC852037 WBV852036:WCY852037 WLR852036:WMU852037 WVN852036:WWQ852037 D917572:AQ917573 JB917572:KE917573 SX917572:UA917573 ACT917572:ADW917573 AMP917572:ANS917573 AWL917572:AXO917573 BGH917572:BHK917573 BQD917572:BRG917573 BZZ917572:CBC917573 CJV917572:CKY917573 CTR917572:CUU917573 DDN917572:DEQ917573 DNJ917572:DOM917573 DXF917572:DYI917573 EHB917572:EIE917573 EQX917572:ESA917573 FAT917572:FBW917573 FKP917572:FLS917573 FUL917572:FVO917573 GEH917572:GFK917573 GOD917572:GPG917573 GXZ917572:GZC917573 HHV917572:HIY917573 HRR917572:HSU917573 IBN917572:ICQ917573 ILJ917572:IMM917573 IVF917572:IWI917573 JFB917572:JGE917573 JOX917572:JQA917573 JYT917572:JZW917573 KIP917572:KJS917573 KSL917572:KTO917573 LCH917572:LDK917573 LMD917572:LNG917573 LVZ917572:LXC917573 MFV917572:MGY917573 MPR917572:MQU917573 MZN917572:NAQ917573 NJJ917572:NKM917573 NTF917572:NUI917573 ODB917572:OEE917573 OMX917572:OOA917573 OWT917572:OXW917573 PGP917572:PHS917573 PQL917572:PRO917573 QAH917572:QBK917573 QKD917572:QLG917573 QTZ917572:QVC917573 RDV917572:REY917573 RNR917572:ROU917573 RXN917572:RYQ917573 SHJ917572:SIM917573 SRF917572:SSI917573 TBB917572:TCE917573 TKX917572:TMA917573 TUT917572:TVW917573 UEP917572:UFS917573 UOL917572:UPO917573 UYH917572:UZK917573 VID917572:VJG917573 VRZ917572:VTC917573 WBV917572:WCY917573 WLR917572:WMU917573 WVN917572:WWQ917573 D983108:AQ983109 JB983108:KE983109 SX983108:UA983109 ACT983108:ADW983109 AMP983108:ANS983109 AWL983108:AXO983109 BGH983108:BHK983109 BQD983108:BRG983109 BZZ983108:CBC983109 CJV983108:CKY983109 CTR983108:CUU983109 DDN983108:DEQ983109 DNJ983108:DOM983109 DXF983108:DYI983109 EHB983108:EIE983109 EQX983108:ESA983109 FAT983108:FBW983109 FKP983108:FLS983109 FUL983108:FVO983109 GEH983108:GFK983109 GOD983108:GPG983109 GXZ983108:GZC983109 HHV983108:HIY983109 HRR983108:HSU983109 IBN983108:ICQ983109 ILJ983108:IMM983109 IVF983108:IWI983109 JFB983108:JGE983109 JOX983108:JQA983109 JYT983108:JZW983109 KIP983108:KJS983109 KSL983108:KTO983109 LCH983108:LDK983109 LMD983108:LNG983109 LVZ983108:LXC983109 MFV983108:MGY983109 MPR983108:MQU983109 MZN983108:NAQ983109 NJJ983108:NKM983109 NTF983108:NUI983109 ODB983108:OEE983109 OMX983108:OOA983109 OWT983108:OXW983109 PGP983108:PHS983109 PQL983108:PRO983109 QAH983108:QBK983109 QKD983108:QLG983109 QTZ983108:QVC983109 RDV983108:REY983109 RNR983108:ROU983109 RXN983108:RYQ983109 SHJ983108:SIM983109 SRF983108:SSI983109 TBB983108:TCE983109 TKX983108:TMA983109 TUT983108:TVW983109 UEP983108:UFS983109 UOL983108:UPO983109 UYH983108:UZK983109 VID983108:VJG983109 VRZ983108:VTC983109 WBV983108:WCY983109 WLR983108:WMU983109 WVN983108:WWQ983109 QTZ131:QVC131 D65602:AQ65602 JB65602:KE65602 SX65602:UA65602 ACT65602:ADW65602 AMP65602:ANS65602 AWL65602:AXO65602 BGH65602:BHK65602 BQD65602:BRG65602 BZZ65602:CBC65602 CJV65602:CKY65602 CTR65602:CUU65602 DDN65602:DEQ65602 DNJ65602:DOM65602 DXF65602:DYI65602 EHB65602:EIE65602 EQX65602:ESA65602 FAT65602:FBW65602 FKP65602:FLS65602 FUL65602:FVO65602 GEH65602:GFK65602 GOD65602:GPG65602 GXZ65602:GZC65602 HHV65602:HIY65602 HRR65602:HSU65602 IBN65602:ICQ65602 ILJ65602:IMM65602 IVF65602:IWI65602 JFB65602:JGE65602 JOX65602:JQA65602 JYT65602:JZW65602 KIP65602:KJS65602 KSL65602:KTO65602 LCH65602:LDK65602 LMD65602:LNG65602 LVZ65602:LXC65602 MFV65602:MGY65602 MPR65602:MQU65602 MZN65602:NAQ65602 NJJ65602:NKM65602 NTF65602:NUI65602 ODB65602:OEE65602 OMX65602:OOA65602 OWT65602:OXW65602 PGP65602:PHS65602 PQL65602:PRO65602 QAH65602:QBK65602 QKD65602:QLG65602 QTZ65602:QVC65602 RDV65602:REY65602 RNR65602:ROU65602 RXN65602:RYQ65602 SHJ65602:SIM65602 SRF65602:SSI65602 TBB65602:TCE65602 TKX65602:TMA65602 TUT65602:TVW65602 UEP65602:UFS65602 UOL65602:UPO65602 UYH65602:UZK65602 VID65602:VJG65602 VRZ65602:VTC65602 WBV65602:WCY65602 WLR65602:WMU65602 WVN65602:WWQ65602 D131138:AQ131138 JB131138:KE131138 SX131138:UA131138 ACT131138:ADW131138 AMP131138:ANS131138 AWL131138:AXO131138 BGH131138:BHK131138 BQD131138:BRG131138 BZZ131138:CBC131138 CJV131138:CKY131138 CTR131138:CUU131138 DDN131138:DEQ131138 DNJ131138:DOM131138 DXF131138:DYI131138 EHB131138:EIE131138 EQX131138:ESA131138 FAT131138:FBW131138 FKP131138:FLS131138 FUL131138:FVO131138 GEH131138:GFK131138 GOD131138:GPG131138 GXZ131138:GZC131138 HHV131138:HIY131138 HRR131138:HSU131138 IBN131138:ICQ131138 ILJ131138:IMM131138 IVF131138:IWI131138 JFB131138:JGE131138 JOX131138:JQA131138 JYT131138:JZW131138 KIP131138:KJS131138 KSL131138:KTO131138 LCH131138:LDK131138 LMD131138:LNG131138 LVZ131138:LXC131138 MFV131138:MGY131138 MPR131138:MQU131138 MZN131138:NAQ131138 NJJ131138:NKM131138 NTF131138:NUI131138 ODB131138:OEE131138 OMX131138:OOA131138 OWT131138:OXW131138 PGP131138:PHS131138 PQL131138:PRO131138 QAH131138:QBK131138 QKD131138:QLG131138 QTZ131138:QVC131138 RDV131138:REY131138 RNR131138:ROU131138 RXN131138:RYQ131138 SHJ131138:SIM131138 SRF131138:SSI131138 TBB131138:TCE131138 TKX131138:TMA131138 TUT131138:TVW131138 UEP131138:UFS131138 UOL131138:UPO131138 UYH131138:UZK131138 VID131138:VJG131138 VRZ131138:VTC131138 WBV131138:WCY131138 WLR131138:WMU131138 WVN131138:WWQ131138 D196674:AQ196674 JB196674:KE196674 SX196674:UA196674 ACT196674:ADW196674 AMP196674:ANS196674 AWL196674:AXO196674 BGH196674:BHK196674 BQD196674:BRG196674 BZZ196674:CBC196674 CJV196674:CKY196674 CTR196674:CUU196674 DDN196674:DEQ196674 DNJ196674:DOM196674 DXF196674:DYI196674 EHB196674:EIE196674 EQX196674:ESA196674 FAT196674:FBW196674 FKP196674:FLS196674 FUL196674:FVO196674 GEH196674:GFK196674 GOD196674:GPG196674 GXZ196674:GZC196674 HHV196674:HIY196674 HRR196674:HSU196674 IBN196674:ICQ196674 ILJ196674:IMM196674 IVF196674:IWI196674 JFB196674:JGE196674 JOX196674:JQA196674 JYT196674:JZW196674 KIP196674:KJS196674 KSL196674:KTO196674 LCH196674:LDK196674 LMD196674:LNG196674 LVZ196674:LXC196674 MFV196674:MGY196674 MPR196674:MQU196674 MZN196674:NAQ196674 NJJ196674:NKM196674 NTF196674:NUI196674 ODB196674:OEE196674 OMX196674:OOA196674 OWT196674:OXW196674 PGP196674:PHS196674 PQL196674:PRO196674 QAH196674:QBK196674 QKD196674:QLG196674 QTZ196674:QVC196674 RDV196674:REY196674 RNR196674:ROU196674 RXN196674:RYQ196674 SHJ196674:SIM196674 SRF196674:SSI196674 TBB196674:TCE196674 TKX196674:TMA196674 TUT196674:TVW196674 UEP196674:UFS196674 UOL196674:UPO196674 UYH196674:UZK196674 VID196674:VJG196674 VRZ196674:VTC196674 WBV196674:WCY196674 WLR196674:WMU196674 WVN196674:WWQ196674 D262210:AQ262210 JB262210:KE262210 SX262210:UA262210 ACT262210:ADW262210 AMP262210:ANS262210 AWL262210:AXO262210 BGH262210:BHK262210 BQD262210:BRG262210 BZZ262210:CBC262210 CJV262210:CKY262210 CTR262210:CUU262210 DDN262210:DEQ262210 DNJ262210:DOM262210 DXF262210:DYI262210 EHB262210:EIE262210 EQX262210:ESA262210 FAT262210:FBW262210 FKP262210:FLS262210 FUL262210:FVO262210 GEH262210:GFK262210 GOD262210:GPG262210 GXZ262210:GZC262210 HHV262210:HIY262210 HRR262210:HSU262210 IBN262210:ICQ262210 ILJ262210:IMM262210 IVF262210:IWI262210 JFB262210:JGE262210 JOX262210:JQA262210 JYT262210:JZW262210 KIP262210:KJS262210 KSL262210:KTO262210 LCH262210:LDK262210 LMD262210:LNG262210 LVZ262210:LXC262210 MFV262210:MGY262210 MPR262210:MQU262210 MZN262210:NAQ262210 NJJ262210:NKM262210 NTF262210:NUI262210 ODB262210:OEE262210 OMX262210:OOA262210 OWT262210:OXW262210 PGP262210:PHS262210 PQL262210:PRO262210 QAH262210:QBK262210 QKD262210:QLG262210 QTZ262210:QVC262210 RDV262210:REY262210 RNR262210:ROU262210 RXN262210:RYQ262210 SHJ262210:SIM262210 SRF262210:SSI262210 TBB262210:TCE262210 TKX262210:TMA262210 TUT262210:TVW262210 UEP262210:UFS262210 UOL262210:UPO262210 UYH262210:UZK262210 VID262210:VJG262210 VRZ262210:VTC262210 WBV262210:WCY262210 WLR262210:WMU262210 WVN262210:WWQ262210 D327746:AQ327746 JB327746:KE327746 SX327746:UA327746 ACT327746:ADW327746 AMP327746:ANS327746 AWL327746:AXO327746 BGH327746:BHK327746 BQD327746:BRG327746 BZZ327746:CBC327746 CJV327746:CKY327746 CTR327746:CUU327746 DDN327746:DEQ327746 DNJ327746:DOM327746 DXF327746:DYI327746 EHB327746:EIE327746 EQX327746:ESA327746 FAT327746:FBW327746 FKP327746:FLS327746 FUL327746:FVO327746 GEH327746:GFK327746 GOD327746:GPG327746 GXZ327746:GZC327746 HHV327746:HIY327746 HRR327746:HSU327746 IBN327746:ICQ327746 ILJ327746:IMM327746 IVF327746:IWI327746 JFB327746:JGE327746 JOX327746:JQA327746 JYT327746:JZW327746 KIP327746:KJS327746 KSL327746:KTO327746 LCH327746:LDK327746 LMD327746:LNG327746 LVZ327746:LXC327746 MFV327746:MGY327746 MPR327746:MQU327746 MZN327746:NAQ327746 NJJ327746:NKM327746 NTF327746:NUI327746 ODB327746:OEE327746 OMX327746:OOA327746 OWT327746:OXW327746 PGP327746:PHS327746 PQL327746:PRO327746 QAH327746:QBK327746 QKD327746:QLG327746 QTZ327746:QVC327746 RDV327746:REY327746 RNR327746:ROU327746 RXN327746:RYQ327746 SHJ327746:SIM327746 SRF327746:SSI327746 TBB327746:TCE327746 TKX327746:TMA327746 TUT327746:TVW327746 UEP327746:UFS327746 UOL327746:UPO327746 UYH327746:UZK327746 VID327746:VJG327746 VRZ327746:VTC327746 WBV327746:WCY327746 WLR327746:WMU327746 WVN327746:WWQ327746 D393282:AQ393282 JB393282:KE393282 SX393282:UA393282 ACT393282:ADW393282 AMP393282:ANS393282 AWL393282:AXO393282 BGH393282:BHK393282 BQD393282:BRG393282 BZZ393282:CBC393282 CJV393282:CKY393282 CTR393282:CUU393282 DDN393282:DEQ393282 DNJ393282:DOM393282 DXF393282:DYI393282 EHB393282:EIE393282 EQX393282:ESA393282 FAT393282:FBW393282 FKP393282:FLS393282 FUL393282:FVO393282 GEH393282:GFK393282 GOD393282:GPG393282 GXZ393282:GZC393282 HHV393282:HIY393282 HRR393282:HSU393282 IBN393282:ICQ393282 ILJ393282:IMM393282 IVF393282:IWI393282 JFB393282:JGE393282 JOX393282:JQA393282 JYT393282:JZW393282 KIP393282:KJS393282 KSL393282:KTO393282 LCH393282:LDK393282 LMD393282:LNG393282 LVZ393282:LXC393282 MFV393282:MGY393282 MPR393282:MQU393282 MZN393282:NAQ393282 NJJ393282:NKM393282 NTF393282:NUI393282 ODB393282:OEE393282 OMX393282:OOA393282 OWT393282:OXW393282 PGP393282:PHS393282 PQL393282:PRO393282 QAH393282:QBK393282 QKD393282:QLG393282 QTZ393282:QVC393282 RDV393282:REY393282 RNR393282:ROU393282 RXN393282:RYQ393282 SHJ393282:SIM393282 SRF393282:SSI393282 TBB393282:TCE393282 TKX393282:TMA393282 TUT393282:TVW393282 UEP393282:UFS393282 UOL393282:UPO393282 UYH393282:UZK393282 VID393282:VJG393282 VRZ393282:VTC393282 WBV393282:WCY393282 WLR393282:WMU393282 WVN393282:WWQ393282 D458818:AQ458818 JB458818:KE458818 SX458818:UA458818 ACT458818:ADW458818 AMP458818:ANS458818 AWL458818:AXO458818 BGH458818:BHK458818 BQD458818:BRG458818 BZZ458818:CBC458818 CJV458818:CKY458818 CTR458818:CUU458818 DDN458818:DEQ458818 DNJ458818:DOM458818 DXF458818:DYI458818 EHB458818:EIE458818 EQX458818:ESA458818 FAT458818:FBW458818 FKP458818:FLS458818 FUL458818:FVO458818 GEH458818:GFK458818 GOD458818:GPG458818 GXZ458818:GZC458818 HHV458818:HIY458818 HRR458818:HSU458818 IBN458818:ICQ458818 ILJ458818:IMM458818 IVF458818:IWI458818 JFB458818:JGE458818 JOX458818:JQA458818 JYT458818:JZW458818 KIP458818:KJS458818 KSL458818:KTO458818 LCH458818:LDK458818 LMD458818:LNG458818 LVZ458818:LXC458818 MFV458818:MGY458818 MPR458818:MQU458818 MZN458818:NAQ458818 NJJ458818:NKM458818 NTF458818:NUI458818 ODB458818:OEE458818 OMX458818:OOA458818 OWT458818:OXW458818 PGP458818:PHS458818 PQL458818:PRO458818 QAH458818:QBK458818 QKD458818:QLG458818 QTZ458818:QVC458818 RDV458818:REY458818 RNR458818:ROU458818 RXN458818:RYQ458818 SHJ458818:SIM458818 SRF458818:SSI458818 TBB458818:TCE458818 TKX458818:TMA458818 TUT458818:TVW458818 UEP458818:UFS458818 UOL458818:UPO458818 UYH458818:UZK458818 VID458818:VJG458818 VRZ458818:VTC458818 WBV458818:WCY458818 WLR458818:WMU458818 WVN458818:WWQ458818 D524354:AQ524354 JB524354:KE524354 SX524354:UA524354 ACT524354:ADW524354 AMP524354:ANS524354 AWL524354:AXO524354 BGH524354:BHK524354 BQD524354:BRG524354 BZZ524354:CBC524354 CJV524354:CKY524354 CTR524354:CUU524354 DDN524354:DEQ524354 DNJ524354:DOM524354 DXF524354:DYI524354 EHB524354:EIE524354 EQX524354:ESA524354 FAT524354:FBW524354 FKP524354:FLS524354 FUL524354:FVO524354 GEH524354:GFK524354 GOD524354:GPG524354 GXZ524354:GZC524354 HHV524354:HIY524354 HRR524354:HSU524354 IBN524354:ICQ524354 ILJ524354:IMM524354 IVF524354:IWI524354 JFB524354:JGE524354 JOX524354:JQA524354 JYT524354:JZW524354 KIP524354:KJS524354 KSL524354:KTO524354 LCH524354:LDK524354 LMD524354:LNG524354 LVZ524354:LXC524354 MFV524354:MGY524354 MPR524354:MQU524354 MZN524354:NAQ524354 NJJ524354:NKM524354 NTF524354:NUI524354 ODB524354:OEE524354 OMX524354:OOA524354 OWT524354:OXW524354 PGP524354:PHS524354 PQL524354:PRO524354 QAH524354:QBK524354 QKD524354:QLG524354 QTZ524354:QVC524354 RDV524354:REY524354 RNR524354:ROU524354 RXN524354:RYQ524354 SHJ524354:SIM524354 SRF524354:SSI524354 TBB524354:TCE524354 TKX524354:TMA524354 TUT524354:TVW524354 UEP524354:UFS524354 UOL524354:UPO524354 UYH524354:UZK524354 VID524354:VJG524354 VRZ524354:VTC524354 WBV524354:WCY524354 WLR524354:WMU524354 WVN524354:WWQ524354 D589890:AQ589890 JB589890:KE589890 SX589890:UA589890 ACT589890:ADW589890 AMP589890:ANS589890 AWL589890:AXO589890 BGH589890:BHK589890 BQD589890:BRG589890 BZZ589890:CBC589890 CJV589890:CKY589890 CTR589890:CUU589890 DDN589890:DEQ589890 DNJ589890:DOM589890 DXF589890:DYI589890 EHB589890:EIE589890 EQX589890:ESA589890 FAT589890:FBW589890 FKP589890:FLS589890 FUL589890:FVO589890 GEH589890:GFK589890 GOD589890:GPG589890 GXZ589890:GZC589890 HHV589890:HIY589890 HRR589890:HSU589890 IBN589890:ICQ589890 ILJ589890:IMM589890 IVF589890:IWI589890 JFB589890:JGE589890 JOX589890:JQA589890 JYT589890:JZW589890 KIP589890:KJS589890 KSL589890:KTO589890 LCH589890:LDK589890 LMD589890:LNG589890 LVZ589890:LXC589890 MFV589890:MGY589890 MPR589890:MQU589890 MZN589890:NAQ589890 NJJ589890:NKM589890 NTF589890:NUI589890 ODB589890:OEE589890 OMX589890:OOA589890 OWT589890:OXW589890 PGP589890:PHS589890 PQL589890:PRO589890 QAH589890:QBK589890 QKD589890:QLG589890 QTZ589890:QVC589890 RDV589890:REY589890 RNR589890:ROU589890 RXN589890:RYQ589890 SHJ589890:SIM589890 SRF589890:SSI589890 TBB589890:TCE589890 TKX589890:TMA589890 TUT589890:TVW589890 UEP589890:UFS589890 UOL589890:UPO589890 UYH589890:UZK589890 VID589890:VJG589890 VRZ589890:VTC589890 WBV589890:WCY589890 WLR589890:WMU589890 WVN589890:WWQ589890 D655426:AQ655426 JB655426:KE655426 SX655426:UA655426 ACT655426:ADW655426 AMP655426:ANS655426 AWL655426:AXO655426 BGH655426:BHK655426 BQD655426:BRG655426 BZZ655426:CBC655426 CJV655426:CKY655426 CTR655426:CUU655426 DDN655426:DEQ655426 DNJ655426:DOM655426 DXF655426:DYI655426 EHB655426:EIE655426 EQX655426:ESA655426 FAT655426:FBW655426 FKP655426:FLS655426 FUL655426:FVO655426 GEH655426:GFK655426 GOD655426:GPG655426 GXZ655426:GZC655426 HHV655426:HIY655426 HRR655426:HSU655426 IBN655426:ICQ655426 ILJ655426:IMM655426 IVF655426:IWI655426 JFB655426:JGE655426 JOX655426:JQA655426 JYT655426:JZW655426 KIP655426:KJS655426 KSL655426:KTO655426 LCH655426:LDK655426 LMD655426:LNG655426 LVZ655426:LXC655426 MFV655426:MGY655426 MPR655426:MQU655426 MZN655426:NAQ655426 NJJ655426:NKM655426 NTF655426:NUI655426 ODB655426:OEE655426 OMX655426:OOA655426 OWT655426:OXW655426 PGP655426:PHS655426 PQL655426:PRO655426 QAH655426:QBK655426 QKD655426:QLG655426 QTZ655426:QVC655426 RDV655426:REY655426 RNR655426:ROU655426 RXN655426:RYQ655426 SHJ655426:SIM655426 SRF655426:SSI655426 TBB655426:TCE655426 TKX655426:TMA655426 TUT655426:TVW655426 UEP655426:UFS655426 UOL655426:UPO655426 UYH655426:UZK655426 VID655426:VJG655426 VRZ655426:VTC655426 WBV655426:WCY655426 WLR655426:WMU655426 WVN655426:WWQ655426 D720962:AQ720962 JB720962:KE720962 SX720962:UA720962 ACT720962:ADW720962 AMP720962:ANS720962 AWL720962:AXO720962 BGH720962:BHK720962 BQD720962:BRG720962 BZZ720962:CBC720962 CJV720962:CKY720962 CTR720962:CUU720962 DDN720962:DEQ720962 DNJ720962:DOM720962 DXF720962:DYI720962 EHB720962:EIE720962 EQX720962:ESA720962 FAT720962:FBW720962 FKP720962:FLS720962 FUL720962:FVO720962 GEH720962:GFK720962 GOD720962:GPG720962 GXZ720962:GZC720962 HHV720962:HIY720962 HRR720962:HSU720962 IBN720962:ICQ720962 ILJ720962:IMM720962 IVF720962:IWI720962 JFB720962:JGE720962 JOX720962:JQA720962 JYT720962:JZW720962 KIP720962:KJS720962 KSL720962:KTO720962 LCH720962:LDK720962 LMD720962:LNG720962 LVZ720962:LXC720962 MFV720962:MGY720962 MPR720962:MQU720962 MZN720962:NAQ720962 NJJ720962:NKM720962 NTF720962:NUI720962 ODB720962:OEE720962 OMX720962:OOA720962 OWT720962:OXW720962 PGP720962:PHS720962 PQL720962:PRO720962 QAH720962:QBK720962 QKD720962:QLG720962 QTZ720962:QVC720962 RDV720962:REY720962 RNR720962:ROU720962 RXN720962:RYQ720962 SHJ720962:SIM720962 SRF720962:SSI720962 TBB720962:TCE720962 TKX720962:TMA720962 TUT720962:TVW720962 UEP720962:UFS720962 UOL720962:UPO720962 UYH720962:UZK720962 VID720962:VJG720962 VRZ720962:VTC720962 WBV720962:WCY720962 WLR720962:WMU720962 WVN720962:WWQ720962 D786498:AQ786498 JB786498:KE786498 SX786498:UA786498 ACT786498:ADW786498 AMP786498:ANS786498 AWL786498:AXO786498 BGH786498:BHK786498 BQD786498:BRG786498 BZZ786498:CBC786498 CJV786498:CKY786498 CTR786498:CUU786498 DDN786498:DEQ786498 DNJ786498:DOM786498 DXF786498:DYI786498 EHB786498:EIE786498 EQX786498:ESA786498 FAT786498:FBW786498 FKP786498:FLS786498 FUL786498:FVO786498 GEH786498:GFK786498 GOD786498:GPG786498 GXZ786498:GZC786498 HHV786498:HIY786498 HRR786498:HSU786498 IBN786498:ICQ786498 ILJ786498:IMM786498 IVF786498:IWI786498 JFB786498:JGE786498 JOX786498:JQA786498 JYT786498:JZW786498 KIP786498:KJS786498 KSL786498:KTO786498 LCH786498:LDK786498 LMD786498:LNG786498 LVZ786498:LXC786498 MFV786498:MGY786498 MPR786498:MQU786498 MZN786498:NAQ786498 NJJ786498:NKM786498 NTF786498:NUI786498 ODB786498:OEE786498 OMX786498:OOA786498 OWT786498:OXW786498 PGP786498:PHS786498 PQL786498:PRO786498 QAH786498:QBK786498 QKD786498:QLG786498 QTZ786498:QVC786498 RDV786498:REY786498 RNR786498:ROU786498 RXN786498:RYQ786498 SHJ786498:SIM786498 SRF786498:SSI786498 TBB786498:TCE786498 TKX786498:TMA786498 TUT786498:TVW786498 UEP786498:UFS786498 UOL786498:UPO786498 UYH786498:UZK786498 VID786498:VJG786498 VRZ786498:VTC786498 WBV786498:WCY786498 WLR786498:WMU786498 WVN786498:WWQ786498 D852034:AQ852034 JB852034:KE852034 SX852034:UA852034 ACT852034:ADW852034 AMP852034:ANS852034 AWL852034:AXO852034 BGH852034:BHK852034 BQD852034:BRG852034 BZZ852034:CBC852034 CJV852034:CKY852034 CTR852034:CUU852034 DDN852034:DEQ852034 DNJ852034:DOM852034 DXF852034:DYI852034 EHB852034:EIE852034 EQX852034:ESA852034 FAT852034:FBW852034 FKP852034:FLS852034 FUL852034:FVO852034 GEH852034:GFK852034 GOD852034:GPG852034 GXZ852034:GZC852034 HHV852034:HIY852034 HRR852034:HSU852034 IBN852034:ICQ852034 ILJ852034:IMM852034 IVF852034:IWI852034 JFB852034:JGE852034 JOX852034:JQA852034 JYT852034:JZW852034 KIP852034:KJS852034 KSL852034:KTO852034 LCH852034:LDK852034 LMD852034:LNG852034 LVZ852034:LXC852034 MFV852034:MGY852034 MPR852034:MQU852034 MZN852034:NAQ852034 NJJ852034:NKM852034 NTF852034:NUI852034 ODB852034:OEE852034 OMX852034:OOA852034 OWT852034:OXW852034 PGP852034:PHS852034 PQL852034:PRO852034 QAH852034:QBK852034 QKD852034:QLG852034 QTZ852034:QVC852034 RDV852034:REY852034 RNR852034:ROU852034 RXN852034:RYQ852034 SHJ852034:SIM852034 SRF852034:SSI852034 TBB852034:TCE852034 TKX852034:TMA852034 TUT852034:TVW852034 UEP852034:UFS852034 UOL852034:UPO852034 UYH852034:UZK852034 VID852034:VJG852034 VRZ852034:VTC852034 WBV852034:WCY852034 WLR852034:WMU852034 WVN852034:WWQ852034 D917570:AQ917570 JB917570:KE917570 SX917570:UA917570 ACT917570:ADW917570 AMP917570:ANS917570 AWL917570:AXO917570 BGH917570:BHK917570 BQD917570:BRG917570 BZZ917570:CBC917570 CJV917570:CKY917570 CTR917570:CUU917570 DDN917570:DEQ917570 DNJ917570:DOM917570 DXF917570:DYI917570 EHB917570:EIE917570 EQX917570:ESA917570 FAT917570:FBW917570 FKP917570:FLS917570 FUL917570:FVO917570 GEH917570:GFK917570 GOD917570:GPG917570 GXZ917570:GZC917570 HHV917570:HIY917570 HRR917570:HSU917570 IBN917570:ICQ917570 ILJ917570:IMM917570 IVF917570:IWI917570 JFB917570:JGE917570 JOX917570:JQA917570 JYT917570:JZW917570 KIP917570:KJS917570 KSL917570:KTO917570 LCH917570:LDK917570 LMD917570:LNG917570 LVZ917570:LXC917570 MFV917570:MGY917570 MPR917570:MQU917570 MZN917570:NAQ917570 NJJ917570:NKM917570 NTF917570:NUI917570 ODB917570:OEE917570 OMX917570:OOA917570 OWT917570:OXW917570 PGP917570:PHS917570 PQL917570:PRO917570 QAH917570:QBK917570 QKD917570:QLG917570 QTZ917570:QVC917570 RDV917570:REY917570 RNR917570:ROU917570 RXN917570:RYQ917570 SHJ917570:SIM917570 SRF917570:SSI917570 TBB917570:TCE917570 TKX917570:TMA917570 TUT917570:TVW917570 UEP917570:UFS917570 UOL917570:UPO917570 UYH917570:UZK917570 VID917570:VJG917570 VRZ917570:VTC917570 WBV917570:WCY917570 WLR917570:WMU917570 WVN917570:WWQ917570 D983106:AQ983106 JB983106:KE983106 SX983106:UA983106 ACT983106:ADW983106 AMP983106:ANS983106 AWL983106:AXO983106 BGH983106:BHK983106 BQD983106:BRG983106 BZZ983106:CBC983106 CJV983106:CKY983106 CTR983106:CUU983106 DDN983106:DEQ983106 DNJ983106:DOM983106 DXF983106:DYI983106 EHB983106:EIE983106 EQX983106:ESA983106 FAT983106:FBW983106 FKP983106:FLS983106 FUL983106:FVO983106 GEH983106:GFK983106 GOD983106:GPG983106 GXZ983106:GZC983106 HHV983106:HIY983106 HRR983106:HSU983106 IBN983106:ICQ983106 ILJ983106:IMM983106 IVF983106:IWI983106 JFB983106:JGE983106 JOX983106:JQA983106 JYT983106:JZW983106 KIP983106:KJS983106 KSL983106:KTO983106 LCH983106:LDK983106 LMD983106:LNG983106 LVZ983106:LXC983106 MFV983106:MGY983106 MPR983106:MQU983106 MZN983106:NAQ983106 NJJ983106:NKM983106 NTF983106:NUI983106 ODB983106:OEE983106 OMX983106:OOA983106 OWT983106:OXW983106 PGP983106:PHS983106 PQL983106:PRO983106 QAH983106:QBK983106 QKD983106:QLG983106 QTZ983106:QVC983106 RDV983106:REY983106 RNR983106:ROU983106 RXN983106:RYQ983106 SHJ983106:SIM983106 SRF983106:SSI983106 TBB983106:TCE983106 TKX983106:TMA983106 TUT983106:TVW983106 UEP983106:UFS983106 UOL983106:UPO983106 UYH983106:UZK983106 VID983106:VJG983106 VRZ983106:VTC983106 WBV983106:WCY983106 WLR983106:WMU983106 WVN983106:WWQ983106 RNR131:ROU131 D65600:AQ65600 JB65600:KE65600 SX65600:UA65600 ACT65600:ADW65600 AMP65600:ANS65600 AWL65600:AXO65600 BGH65600:BHK65600 BQD65600:BRG65600 BZZ65600:CBC65600 CJV65600:CKY65600 CTR65600:CUU65600 DDN65600:DEQ65600 DNJ65600:DOM65600 DXF65600:DYI65600 EHB65600:EIE65600 EQX65600:ESA65600 FAT65600:FBW65600 FKP65600:FLS65600 FUL65600:FVO65600 GEH65600:GFK65600 GOD65600:GPG65600 GXZ65600:GZC65600 HHV65600:HIY65600 HRR65600:HSU65600 IBN65600:ICQ65600 ILJ65600:IMM65600 IVF65600:IWI65600 JFB65600:JGE65600 JOX65600:JQA65600 JYT65600:JZW65600 KIP65600:KJS65600 KSL65600:KTO65600 LCH65600:LDK65600 LMD65600:LNG65600 LVZ65600:LXC65600 MFV65600:MGY65600 MPR65600:MQU65600 MZN65600:NAQ65600 NJJ65600:NKM65600 NTF65600:NUI65600 ODB65600:OEE65600 OMX65600:OOA65600 OWT65600:OXW65600 PGP65600:PHS65600 PQL65600:PRO65600 QAH65600:QBK65600 QKD65600:QLG65600 QTZ65600:QVC65600 RDV65600:REY65600 RNR65600:ROU65600 RXN65600:RYQ65600 SHJ65600:SIM65600 SRF65600:SSI65600 TBB65600:TCE65600 TKX65600:TMA65600 TUT65600:TVW65600 UEP65600:UFS65600 UOL65600:UPO65600 UYH65600:UZK65600 VID65600:VJG65600 VRZ65600:VTC65600 WBV65600:WCY65600 WLR65600:WMU65600 WVN65600:WWQ65600 D131136:AQ131136 JB131136:KE131136 SX131136:UA131136 ACT131136:ADW131136 AMP131136:ANS131136 AWL131136:AXO131136 BGH131136:BHK131136 BQD131136:BRG131136 BZZ131136:CBC131136 CJV131136:CKY131136 CTR131136:CUU131136 DDN131136:DEQ131136 DNJ131136:DOM131136 DXF131136:DYI131136 EHB131136:EIE131136 EQX131136:ESA131136 FAT131136:FBW131136 FKP131136:FLS131136 FUL131136:FVO131136 GEH131136:GFK131136 GOD131136:GPG131136 GXZ131136:GZC131136 HHV131136:HIY131136 HRR131136:HSU131136 IBN131136:ICQ131136 ILJ131136:IMM131136 IVF131136:IWI131136 JFB131136:JGE131136 JOX131136:JQA131136 JYT131136:JZW131136 KIP131136:KJS131136 KSL131136:KTO131136 LCH131136:LDK131136 LMD131136:LNG131136 LVZ131136:LXC131136 MFV131136:MGY131136 MPR131136:MQU131136 MZN131136:NAQ131136 NJJ131136:NKM131136 NTF131136:NUI131136 ODB131136:OEE131136 OMX131136:OOA131136 OWT131136:OXW131136 PGP131136:PHS131136 PQL131136:PRO131136 QAH131136:QBK131136 QKD131136:QLG131136 QTZ131136:QVC131136 RDV131136:REY131136 RNR131136:ROU131136 RXN131136:RYQ131136 SHJ131136:SIM131136 SRF131136:SSI131136 TBB131136:TCE131136 TKX131136:TMA131136 TUT131136:TVW131136 UEP131136:UFS131136 UOL131136:UPO131136 UYH131136:UZK131136 VID131136:VJG131136 VRZ131136:VTC131136 WBV131136:WCY131136 WLR131136:WMU131136 WVN131136:WWQ131136 D196672:AQ196672 JB196672:KE196672 SX196672:UA196672 ACT196672:ADW196672 AMP196672:ANS196672 AWL196672:AXO196672 BGH196672:BHK196672 BQD196672:BRG196672 BZZ196672:CBC196672 CJV196672:CKY196672 CTR196672:CUU196672 DDN196672:DEQ196672 DNJ196672:DOM196672 DXF196672:DYI196672 EHB196672:EIE196672 EQX196672:ESA196672 FAT196672:FBW196672 FKP196672:FLS196672 FUL196672:FVO196672 GEH196672:GFK196672 GOD196672:GPG196672 GXZ196672:GZC196672 HHV196672:HIY196672 HRR196672:HSU196672 IBN196672:ICQ196672 ILJ196672:IMM196672 IVF196672:IWI196672 JFB196672:JGE196672 JOX196672:JQA196672 JYT196672:JZW196672 KIP196672:KJS196672 KSL196672:KTO196672 LCH196672:LDK196672 LMD196672:LNG196672 LVZ196672:LXC196672 MFV196672:MGY196672 MPR196672:MQU196672 MZN196672:NAQ196672 NJJ196672:NKM196672 NTF196672:NUI196672 ODB196672:OEE196672 OMX196672:OOA196672 OWT196672:OXW196672 PGP196672:PHS196672 PQL196672:PRO196672 QAH196672:QBK196672 QKD196672:QLG196672 QTZ196672:QVC196672 RDV196672:REY196672 RNR196672:ROU196672 RXN196672:RYQ196672 SHJ196672:SIM196672 SRF196672:SSI196672 TBB196672:TCE196672 TKX196672:TMA196672 TUT196672:TVW196672 UEP196672:UFS196672 UOL196672:UPO196672 UYH196672:UZK196672 VID196672:VJG196672 VRZ196672:VTC196672 WBV196672:WCY196672 WLR196672:WMU196672 WVN196672:WWQ196672 D262208:AQ262208 JB262208:KE262208 SX262208:UA262208 ACT262208:ADW262208 AMP262208:ANS262208 AWL262208:AXO262208 BGH262208:BHK262208 BQD262208:BRG262208 BZZ262208:CBC262208 CJV262208:CKY262208 CTR262208:CUU262208 DDN262208:DEQ262208 DNJ262208:DOM262208 DXF262208:DYI262208 EHB262208:EIE262208 EQX262208:ESA262208 FAT262208:FBW262208 FKP262208:FLS262208 FUL262208:FVO262208 GEH262208:GFK262208 GOD262208:GPG262208 GXZ262208:GZC262208 HHV262208:HIY262208 HRR262208:HSU262208 IBN262208:ICQ262208 ILJ262208:IMM262208 IVF262208:IWI262208 JFB262208:JGE262208 JOX262208:JQA262208 JYT262208:JZW262208 KIP262208:KJS262208 KSL262208:KTO262208 LCH262208:LDK262208 LMD262208:LNG262208 LVZ262208:LXC262208 MFV262208:MGY262208 MPR262208:MQU262208 MZN262208:NAQ262208 NJJ262208:NKM262208 NTF262208:NUI262208 ODB262208:OEE262208 OMX262208:OOA262208 OWT262208:OXW262208 PGP262208:PHS262208 PQL262208:PRO262208 QAH262208:QBK262208 QKD262208:QLG262208 QTZ262208:QVC262208 RDV262208:REY262208 RNR262208:ROU262208 RXN262208:RYQ262208 SHJ262208:SIM262208 SRF262208:SSI262208 TBB262208:TCE262208 TKX262208:TMA262208 TUT262208:TVW262208 UEP262208:UFS262208 UOL262208:UPO262208 UYH262208:UZK262208 VID262208:VJG262208 VRZ262208:VTC262208 WBV262208:WCY262208 WLR262208:WMU262208 WVN262208:WWQ262208 D327744:AQ327744 JB327744:KE327744 SX327744:UA327744 ACT327744:ADW327744 AMP327744:ANS327744 AWL327744:AXO327744 BGH327744:BHK327744 BQD327744:BRG327744 BZZ327744:CBC327744 CJV327744:CKY327744 CTR327744:CUU327744 DDN327744:DEQ327744 DNJ327744:DOM327744 DXF327744:DYI327744 EHB327744:EIE327744 EQX327744:ESA327744 FAT327744:FBW327744 FKP327744:FLS327744 FUL327744:FVO327744 GEH327744:GFK327744 GOD327744:GPG327744 GXZ327744:GZC327744 HHV327744:HIY327744 HRR327744:HSU327744 IBN327744:ICQ327744 ILJ327744:IMM327744 IVF327744:IWI327744 JFB327744:JGE327744 JOX327744:JQA327744 JYT327744:JZW327744 KIP327744:KJS327744 KSL327744:KTO327744 LCH327744:LDK327744 LMD327744:LNG327744 LVZ327744:LXC327744 MFV327744:MGY327744 MPR327744:MQU327744 MZN327744:NAQ327744 NJJ327744:NKM327744 NTF327744:NUI327744 ODB327744:OEE327744 OMX327744:OOA327744 OWT327744:OXW327744 PGP327744:PHS327744 PQL327744:PRO327744 QAH327744:QBK327744 QKD327744:QLG327744 QTZ327744:QVC327744 RDV327744:REY327744 RNR327744:ROU327744 RXN327744:RYQ327744 SHJ327744:SIM327744 SRF327744:SSI327744 TBB327744:TCE327744 TKX327744:TMA327744 TUT327744:TVW327744 UEP327744:UFS327744 UOL327744:UPO327744 UYH327744:UZK327744 VID327744:VJG327744 VRZ327744:VTC327744 WBV327744:WCY327744 WLR327744:WMU327744 WVN327744:WWQ327744 D393280:AQ393280 JB393280:KE393280 SX393280:UA393280 ACT393280:ADW393280 AMP393280:ANS393280 AWL393280:AXO393280 BGH393280:BHK393280 BQD393280:BRG393280 BZZ393280:CBC393280 CJV393280:CKY393280 CTR393280:CUU393280 DDN393280:DEQ393280 DNJ393280:DOM393280 DXF393280:DYI393280 EHB393280:EIE393280 EQX393280:ESA393280 FAT393280:FBW393280 FKP393280:FLS393280 FUL393280:FVO393280 GEH393280:GFK393280 GOD393280:GPG393280 GXZ393280:GZC393280 HHV393280:HIY393280 HRR393280:HSU393280 IBN393280:ICQ393280 ILJ393280:IMM393280 IVF393280:IWI393280 JFB393280:JGE393280 JOX393280:JQA393280 JYT393280:JZW393280 KIP393280:KJS393280 KSL393280:KTO393280 LCH393280:LDK393280 LMD393280:LNG393280 LVZ393280:LXC393280 MFV393280:MGY393280 MPR393280:MQU393280 MZN393280:NAQ393280 NJJ393280:NKM393280 NTF393280:NUI393280 ODB393280:OEE393280 OMX393280:OOA393280 OWT393280:OXW393280 PGP393280:PHS393280 PQL393280:PRO393280 QAH393280:QBK393280 QKD393280:QLG393280 QTZ393280:QVC393280 RDV393280:REY393280 RNR393280:ROU393280 RXN393280:RYQ393280 SHJ393280:SIM393280 SRF393280:SSI393280 TBB393280:TCE393280 TKX393280:TMA393280 TUT393280:TVW393280 UEP393280:UFS393280 UOL393280:UPO393280 UYH393280:UZK393280 VID393280:VJG393280 VRZ393280:VTC393280 WBV393280:WCY393280 WLR393280:WMU393280 WVN393280:WWQ393280 D458816:AQ458816 JB458816:KE458816 SX458816:UA458816 ACT458816:ADW458816 AMP458816:ANS458816 AWL458816:AXO458816 BGH458816:BHK458816 BQD458816:BRG458816 BZZ458816:CBC458816 CJV458816:CKY458816 CTR458816:CUU458816 DDN458816:DEQ458816 DNJ458816:DOM458816 DXF458816:DYI458816 EHB458816:EIE458816 EQX458816:ESA458816 FAT458816:FBW458816 FKP458816:FLS458816 FUL458816:FVO458816 GEH458816:GFK458816 GOD458816:GPG458816 GXZ458816:GZC458816 HHV458816:HIY458816 HRR458816:HSU458816 IBN458816:ICQ458816 ILJ458816:IMM458816 IVF458816:IWI458816 JFB458816:JGE458816 JOX458816:JQA458816 JYT458816:JZW458816 KIP458816:KJS458816 KSL458816:KTO458816 LCH458816:LDK458816 LMD458816:LNG458816 LVZ458816:LXC458816 MFV458816:MGY458816 MPR458816:MQU458816 MZN458816:NAQ458816 NJJ458816:NKM458816 NTF458816:NUI458816 ODB458816:OEE458816 OMX458816:OOA458816 OWT458816:OXW458816 PGP458816:PHS458816 PQL458816:PRO458816 QAH458816:QBK458816 QKD458816:QLG458816 QTZ458816:QVC458816 RDV458816:REY458816 RNR458816:ROU458816 RXN458816:RYQ458816 SHJ458816:SIM458816 SRF458816:SSI458816 TBB458816:TCE458816 TKX458816:TMA458816 TUT458816:TVW458816 UEP458816:UFS458816 UOL458816:UPO458816 UYH458816:UZK458816 VID458816:VJG458816 VRZ458816:VTC458816 WBV458816:WCY458816 WLR458816:WMU458816 WVN458816:WWQ458816 D524352:AQ524352 JB524352:KE524352 SX524352:UA524352 ACT524352:ADW524352 AMP524352:ANS524352 AWL524352:AXO524352 BGH524352:BHK524352 BQD524352:BRG524352 BZZ524352:CBC524352 CJV524352:CKY524352 CTR524352:CUU524352 DDN524352:DEQ524352 DNJ524352:DOM524352 DXF524352:DYI524352 EHB524352:EIE524352 EQX524352:ESA524352 FAT524352:FBW524352 FKP524352:FLS524352 FUL524352:FVO524352 GEH524352:GFK524352 GOD524352:GPG524352 GXZ524352:GZC524352 HHV524352:HIY524352 HRR524352:HSU524352 IBN524352:ICQ524352 ILJ524352:IMM524352 IVF524352:IWI524352 JFB524352:JGE524352 JOX524352:JQA524352 JYT524352:JZW524352 KIP524352:KJS524352 KSL524352:KTO524352 LCH524352:LDK524352 LMD524352:LNG524352 LVZ524352:LXC524352 MFV524352:MGY524352 MPR524352:MQU524352 MZN524352:NAQ524352 NJJ524352:NKM524352 NTF524352:NUI524352 ODB524352:OEE524352 OMX524352:OOA524352 OWT524352:OXW524352 PGP524352:PHS524352 PQL524352:PRO524352 QAH524352:QBK524352 QKD524352:QLG524352 QTZ524352:QVC524352 RDV524352:REY524352 RNR524352:ROU524352 RXN524352:RYQ524352 SHJ524352:SIM524352 SRF524352:SSI524352 TBB524352:TCE524352 TKX524352:TMA524352 TUT524352:TVW524352 UEP524352:UFS524352 UOL524352:UPO524352 UYH524352:UZK524352 VID524352:VJG524352 VRZ524352:VTC524352 WBV524352:WCY524352 WLR524352:WMU524352 WVN524352:WWQ524352 D589888:AQ589888 JB589888:KE589888 SX589888:UA589888 ACT589888:ADW589888 AMP589888:ANS589888 AWL589888:AXO589888 BGH589888:BHK589888 BQD589888:BRG589888 BZZ589888:CBC589888 CJV589888:CKY589888 CTR589888:CUU589888 DDN589888:DEQ589888 DNJ589888:DOM589888 DXF589888:DYI589888 EHB589888:EIE589888 EQX589888:ESA589888 FAT589888:FBW589888 FKP589888:FLS589888 FUL589888:FVO589888 GEH589888:GFK589888 GOD589888:GPG589888 GXZ589888:GZC589888 HHV589888:HIY589888 HRR589888:HSU589888 IBN589888:ICQ589888 ILJ589888:IMM589888 IVF589888:IWI589888 JFB589888:JGE589888 JOX589888:JQA589888 JYT589888:JZW589888 KIP589888:KJS589888 KSL589888:KTO589888 LCH589888:LDK589888 LMD589888:LNG589888 LVZ589888:LXC589888 MFV589888:MGY589888 MPR589888:MQU589888 MZN589888:NAQ589888 NJJ589888:NKM589888 NTF589888:NUI589888 ODB589888:OEE589888 OMX589888:OOA589888 OWT589888:OXW589888 PGP589888:PHS589888 PQL589888:PRO589888 QAH589888:QBK589888 QKD589888:QLG589888 QTZ589888:QVC589888 RDV589888:REY589888 RNR589888:ROU589888 RXN589888:RYQ589888 SHJ589888:SIM589888 SRF589888:SSI589888 TBB589888:TCE589888 TKX589888:TMA589888 TUT589888:TVW589888 UEP589888:UFS589888 UOL589888:UPO589888 UYH589888:UZK589888 VID589888:VJG589888 VRZ589888:VTC589888 WBV589888:WCY589888 WLR589888:WMU589888 WVN589888:WWQ589888 D655424:AQ655424 JB655424:KE655424 SX655424:UA655424 ACT655424:ADW655424 AMP655424:ANS655424 AWL655424:AXO655424 BGH655424:BHK655424 BQD655424:BRG655424 BZZ655424:CBC655424 CJV655424:CKY655424 CTR655424:CUU655424 DDN655424:DEQ655424 DNJ655424:DOM655424 DXF655424:DYI655424 EHB655424:EIE655424 EQX655424:ESA655424 FAT655424:FBW655424 FKP655424:FLS655424 FUL655424:FVO655424 GEH655424:GFK655424 GOD655424:GPG655424 GXZ655424:GZC655424 HHV655424:HIY655424 HRR655424:HSU655424 IBN655424:ICQ655424 ILJ655424:IMM655424 IVF655424:IWI655424 JFB655424:JGE655424 JOX655424:JQA655424 JYT655424:JZW655424 KIP655424:KJS655424 KSL655424:KTO655424 LCH655424:LDK655424 LMD655424:LNG655424 LVZ655424:LXC655424 MFV655424:MGY655424 MPR655424:MQU655424 MZN655424:NAQ655424 NJJ655424:NKM655424 NTF655424:NUI655424 ODB655424:OEE655424 OMX655424:OOA655424 OWT655424:OXW655424 PGP655424:PHS655424 PQL655424:PRO655424 QAH655424:QBK655424 QKD655424:QLG655424 QTZ655424:QVC655424 RDV655424:REY655424 RNR655424:ROU655424 RXN655424:RYQ655424 SHJ655424:SIM655424 SRF655424:SSI655424 TBB655424:TCE655424 TKX655424:TMA655424 TUT655424:TVW655424 UEP655424:UFS655424 UOL655424:UPO655424 UYH655424:UZK655424 VID655424:VJG655424 VRZ655424:VTC655424 WBV655424:WCY655424 WLR655424:WMU655424 WVN655424:WWQ655424 D720960:AQ720960 JB720960:KE720960 SX720960:UA720960 ACT720960:ADW720960 AMP720960:ANS720960 AWL720960:AXO720960 BGH720960:BHK720960 BQD720960:BRG720960 BZZ720960:CBC720960 CJV720960:CKY720960 CTR720960:CUU720960 DDN720960:DEQ720960 DNJ720960:DOM720960 DXF720960:DYI720960 EHB720960:EIE720960 EQX720960:ESA720960 FAT720960:FBW720960 FKP720960:FLS720960 FUL720960:FVO720960 GEH720960:GFK720960 GOD720960:GPG720960 GXZ720960:GZC720960 HHV720960:HIY720960 HRR720960:HSU720960 IBN720960:ICQ720960 ILJ720960:IMM720960 IVF720960:IWI720960 JFB720960:JGE720960 JOX720960:JQA720960 JYT720960:JZW720960 KIP720960:KJS720960 KSL720960:KTO720960 LCH720960:LDK720960 LMD720960:LNG720960 LVZ720960:LXC720960 MFV720960:MGY720960 MPR720960:MQU720960 MZN720960:NAQ720960 NJJ720960:NKM720960 NTF720960:NUI720960 ODB720960:OEE720960 OMX720960:OOA720960 OWT720960:OXW720960 PGP720960:PHS720960 PQL720960:PRO720960 QAH720960:QBK720960 QKD720960:QLG720960 QTZ720960:QVC720960 RDV720960:REY720960 RNR720960:ROU720960 RXN720960:RYQ720960 SHJ720960:SIM720960 SRF720960:SSI720960 TBB720960:TCE720960 TKX720960:TMA720960 TUT720960:TVW720960 UEP720960:UFS720960 UOL720960:UPO720960 UYH720960:UZK720960 VID720960:VJG720960 VRZ720960:VTC720960 WBV720960:WCY720960 WLR720960:WMU720960 WVN720960:WWQ720960 D786496:AQ786496 JB786496:KE786496 SX786496:UA786496 ACT786496:ADW786496 AMP786496:ANS786496 AWL786496:AXO786496 BGH786496:BHK786496 BQD786496:BRG786496 BZZ786496:CBC786496 CJV786496:CKY786496 CTR786496:CUU786496 DDN786496:DEQ786496 DNJ786496:DOM786496 DXF786496:DYI786496 EHB786496:EIE786496 EQX786496:ESA786496 FAT786496:FBW786496 FKP786496:FLS786496 FUL786496:FVO786496 GEH786496:GFK786496 GOD786496:GPG786496 GXZ786496:GZC786496 HHV786496:HIY786496 HRR786496:HSU786496 IBN786496:ICQ786496 ILJ786496:IMM786496 IVF786496:IWI786496 JFB786496:JGE786496 JOX786496:JQA786496 JYT786496:JZW786496 KIP786496:KJS786496 KSL786496:KTO786496 LCH786496:LDK786496 LMD786496:LNG786496 LVZ786496:LXC786496 MFV786496:MGY786496 MPR786496:MQU786496 MZN786496:NAQ786496 NJJ786496:NKM786496 NTF786496:NUI786496 ODB786496:OEE786496 OMX786496:OOA786496 OWT786496:OXW786496 PGP786496:PHS786496 PQL786496:PRO786496 QAH786496:QBK786496 QKD786496:QLG786496 QTZ786496:QVC786496 RDV786496:REY786496 RNR786496:ROU786496 RXN786496:RYQ786496 SHJ786496:SIM786496 SRF786496:SSI786496 TBB786496:TCE786496 TKX786496:TMA786496 TUT786496:TVW786496 UEP786496:UFS786496 UOL786496:UPO786496 UYH786496:UZK786496 VID786496:VJG786496 VRZ786496:VTC786496 WBV786496:WCY786496 WLR786496:WMU786496 WVN786496:WWQ786496 D852032:AQ852032 JB852032:KE852032 SX852032:UA852032 ACT852032:ADW852032 AMP852032:ANS852032 AWL852032:AXO852032 BGH852032:BHK852032 BQD852032:BRG852032 BZZ852032:CBC852032 CJV852032:CKY852032 CTR852032:CUU852032 DDN852032:DEQ852032 DNJ852032:DOM852032 DXF852032:DYI852032 EHB852032:EIE852032 EQX852032:ESA852032 FAT852032:FBW852032 FKP852032:FLS852032 FUL852032:FVO852032 GEH852032:GFK852032 GOD852032:GPG852032 GXZ852032:GZC852032 HHV852032:HIY852032 HRR852032:HSU852032 IBN852032:ICQ852032 ILJ852032:IMM852032 IVF852032:IWI852032 JFB852032:JGE852032 JOX852032:JQA852032 JYT852032:JZW852032 KIP852032:KJS852032 KSL852032:KTO852032 LCH852032:LDK852032 LMD852032:LNG852032 LVZ852032:LXC852032 MFV852032:MGY852032 MPR852032:MQU852032 MZN852032:NAQ852032 NJJ852032:NKM852032 NTF852032:NUI852032 ODB852032:OEE852032 OMX852032:OOA852032 OWT852032:OXW852032 PGP852032:PHS852032 PQL852032:PRO852032 QAH852032:QBK852032 QKD852032:QLG852032 QTZ852032:QVC852032 RDV852032:REY852032 RNR852032:ROU852032 RXN852032:RYQ852032 SHJ852032:SIM852032 SRF852032:SSI852032 TBB852032:TCE852032 TKX852032:TMA852032 TUT852032:TVW852032 UEP852032:UFS852032 UOL852032:UPO852032 UYH852032:UZK852032 VID852032:VJG852032 VRZ852032:VTC852032 WBV852032:WCY852032 WLR852032:WMU852032 WVN852032:WWQ852032 D917568:AQ917568 JB917568:KE917568 SX917568:UA917568 ACT917568:ADW917568 AMP917568:ANS917568 AWL917568:AXO917568 BGH917568:BHK917568 BQD917568:BRG917568 BZZ917568:CBC917568 CJV917568:CKY917568 CTR917568:CUU917568 DDN917568:DEQ917568 DNJ917568:DOM917568 DXF917568:DYI917568 EHB917568:EIE917568 EQX917568:ESA917568 FAT917568:FBW917568 FKP917568:FLS917568 FUL917568:FVO917568 GEH917568:GFK917568 GOD917568:GPG917568 GXZ917568:GZC917568 HHV917568:HIY917568 HRR917568:HSU917568 IBN917568:ICQ917568 ILJ917568:IMM917568 IVF917568:IWI917568 JFB917568:JGE917568 JOX917568:JQA917568 JYT917568:JZW917568 KIP917568:KJS917568 KSL917568:KTO917568 LCH917568:LDK917568 LMD917568:LNG917568 LVZ917568:LXC917568 MFV917568:MGY917568 MPR917568:MQU917568 MZN917568:NAQ917568 NJJ917568:NKM917568 NTF917568:NUI917568 ODB917568:OEE917568 OMX917568:OOA917568 OWT917568:OXW917568 PGP917568:PHS917568 PQL917568:PRO917568 QAH917568:QBK917568 QKD917568:QLG917568 QTZ917568:QVC917568 RDV917568:REY917568 RNR917568:ROU917568 RXN917568:RYQ917568 SHJ917568:SIM917568 SRF917568:SSI917568 TBB917568:TCE917568 TKX917568:TMA917568 TUT917568:TVW917568 UEP917568:UFS917568 UOL917568:UPO917568 UYH917568:UZK917568 VID917568:VJG917568 VRZ917568:VTC917568 WBV917568:WCY917568 WLR917568:WMU917568 WVN917568:WWQ917568 D983104:AQ983104 JB983104:KE983104 SX983104:UA983104 ACT983104:ADW983104 AMP983104:ANS983104 AWL983104:AXO983104 BGH983104:BHK983104 BQD983104:BRG983104 BZZ983104:CBC983104 CJV983104:CKY983104 CTR983104:CUU983104 DDN983104:DEQ983104 DNJ983104:DOM983104 DXF983104:DYI983104 EHB983104:EIE983104 EQX983104:ESA983104 FAT983104:FBW983104 FKP983104:FLS983104 FUL983104:FVO983104 GEH983104:GFK983104 GOD983104:GPG983104 GXZ983104:GZC983104 HHV983104:HIY983104 HRR983104:HSU983104 IBN983104:ICQ983104 ILJ983104:IMM983104 IVF983104:IWI983104 JFB983104:JGE983104 JOX983104:JQA983104 JYT983104:JZW983104 KIP983104:KJS983104 KSL983104:KTO983104 LCH983104:LDK983104 LMD983104:LNG983104 LVZ983104:LXC983104 MFV983104:MGY983104 MPR983104:MQU983104 MZN983104:NAQ983104 NJJ983104:NKM983104 NTF983104:NUI983104 ODB983104:OEE983104 OMX983104:OOA983104 OWT983104:OXW983104 PGP983104:PHS983104 PQL983104:PRO983104 QAH983104:QBK983104 QKD983104:QLG983104 QTZ983104:QVC983104 RDV983104:REY983104 RNR983104:ROU983104 RXN983104:RYQ983104 SHJ983104:SIM983104 SRF983104:SSI983104 TBB983104:TCE983104 TKX983104:TMA983104 TUT983104:TVW983104 UEP983104:UFS983104 UOL983104:UPO983104 UYH983104:UZK983104 VID983104:VJG983104 VRZ983104:VTC983104 WBV983104:WCY983104 WLR983104:WMU983104 WVN983104:WWQ983104 WVN131:WWQ131 JB105:KE110 SX105:UA110 ACT105:ADW110 AMP105:ANS110 AWL105:AXO110 BGH105:BHK110 BQD105:BRG110 BZZ105:CBC110 CJV105:CKY110 CTR105:CUU110 DDN105:DEQ110 DNJ105:DOM110 DXF105:DYI110 EHB105:EIE110 EQX105:ESA110 FAT105:FBW110 FKP105:FLS110 FUL105:FVO110 GEH105:GFK110 GOD105:GPG110 GXZ105:GZC110 HHV105:HIY110 HRR105:HSU110 IBN105:ICQ110 ILJ105:IMM110 IVF105:IWI110 JFB105:JGE110 JOX105:JQA110 JYT105:JZW110 KIP105:KJS110 KSL105:KTO110 LCH105:LDK110 LMD105:LNG110 LVZ105:LXC110 MFV105:MGY110 MPR105:MQU110 MZN105:NAQ110 NJJ105:NKM110 NTF105:NUI110 ODB105:OEE110 OMX105:OOA110 OWT105:OXW110 PGP105:PHS110 PQL105:PRO110 QAH105:QBK110 QKD105:QLG110 QTZ105:QVC110 RDV105:REY110 RNR105:ROU110 RXN105:RYQ110 SHJ105:SIM110 SRF105:SSI110 TBB105:TCE110 TKX105:TMA110 TUT105:TVW110 UEP105:UFS110 UOL105:UPO110 UYH105:UZK110 VID105:VJG110 VRZ105:VTC110 WBV105:WCY110 WLR105:WMU110 WVN105:WWQ110 D65594:AQ65596 JB65594:KE65596 SX65594:UA65596 ACT65594:ADW65596 AMP65594:ANS65596 AWL65594:AXO65596 BGH65594:BHK65596 BQD65594:BRG65596 BZZ65594:CBC65596 CJV65594:CKY65596 CTR65594:CUU65596 DDN65594:DEQ65596 DNJ65594:DOM65596 DXF65594:DYI65596 EHB65594:EIE65596 EQX65594:ESA65596 FAT65594:FBW65596 FKP65594:FLS65596 FUL65594:FVO65596 GEH65594:GFK65596 GOD65594:GPG65596 GXZ65594:GZC65596 HHV65594:HIY65596 HRR65594:HSU65596 IBN65594:ICQ65596 ILJ65594:IMM65596 IVF65594:IWI65596 JFB65594:JGE65596 JOX65594:JQA65596 JYT65594:JZW65596 KIP65594:KJS65596 KSL65594:KTO65596 LCH65594:LDK65596 LMD65594:LNG65596 LVZ65594:LXC65596 MFV65594:MGY65596 MPR65594:MQU65596 MZN65594:NAQ65596 NJJ65594:NKM65596 NTF65594:NUI65596 ODB65594:OEE65596 OMX65594:OOA65596 OWT65594:OXW65596 PGP65594:PHS65596 PQL65594:PRO65596 QAH65594:QBK65596 QKD65594:QLG65596 QTZ65594:QVC65596 RDV65594:REY65596 RNR65594:ROU65596 RXN65594:RYQ65596 SHJ65594:SIM65596 SRF65594:SSI65596 TBB65594:TCE65596 TKX65594:TMA65596 TUT65594:TVW65596 UEP65594:UFS65596 UOL65594:UPO65596 UYH65594:UZK65596 VID65594:VJG65596 VRZ65594:VTC65596 WBV65594:WCY65596 WLR65594:WMU65596 WVN65594:WWQ65596 D131130:AQ131132 JB131130:KE131132 SX131130:UA131132 ACT131130:ADW131132 AMP131130:ANS131132 AWL131130:AXO131132 BGH131130:BHK131132 BQD131130:BRG131132 BZZ131130:CBC131132 CJV131130:CKY131132 CTR131130:CUU131132 DDN131130:DEQ131132 DNJ131130:DOM131132 DXF131130:DYI131132 EHB131130:EIE131132 EQX131130:ESA131132 FAT131130:FBW131132 FKP131130:FLS131132 FUL131130:FVO131132 GEH131130:GFK131132 GOD131130:GPG131132 GXZ131130:GZC131132 HHV131130:HIY131132 HRR131130:HSU131132 IBN131130:ICQ131132 ILJ131130:IMM131132 IVF131130:IWI131132 JFB131130:JGE131132 JOX131130:JQA131132 JYT131130:JZW131132 KIP131130:KJS131132 KSL131130:KTO131132 LCH131130:LDK131132 LMD131130:LNG131132 LVZ131130:LXC131132 MFV131130:MGY131132 MPR131130:MQU131132 MZN131130:NAQ131132 NJJ131130:NKM131132 NTF131130:NUI131132 ODB131130:OEE131132 OMX131130:OOA131132 OWT131130:OXW131132 PGP131130:PHS131132 PQL131130:PRO131132 QAH131130:QBK131132 QKD131130:QLG131132 QTZ131130:QVC131132 RDV131130:REY131132 RNR131130:ROU131132 RXN131130:RYQ131132 SHJ131130:SIM131132 SRF131130:SSI131132 TBB131130:TCE131132 TKX131130:TMA131132 TUT131130:TVW131132 UEP131130:UFS131132 UOL131130:UPO131132 UYH131130:UZK131132 VID131130:VJG131132 VRZ131130:VTC131132 WBV131130:WCY131132 WLR131130:WMU131132 WVN131130:WWQ131132 D196666:AQ196668 JB196666:KE196668 SX196666:UA196668 ACT196666:ADW196668 AMP196666:ANS196668 AWL196666:AXO196668 BGH196666:BHK196668 BQD196666:BRG196668 BZZ196666:CBC196668 CJV196666:CKY196668 CTR196666:CUU196668 DDN196666:DEQ196668 DNJ196666:DOM196668 DXF196666:DYI196668 EHB196666:EIE196668 EQX196666:ESA196668 FAT196666:FBW196668 FKP196666:FLS196668 FUL196666:FVO196668 GEH196666:GFK196668 GOD196666:GPG196668 GXZ196666:GZC196668 HHV196666:HIY196668 HRR196666:HSU196668 IBN196666:ICQ196668 ILJ196666:IMM196668 IVF196666:IWI196668 JFB196666:JGE196668 JOX196666:JQA196668 JYT196666:JZW196668 KIP196666:KJS196668 KSL196666:KTO196668 LCH196666:LDK196668 LMD196666:LNG196668 LVZ196666:LXC196668 MFV196666:MGY196668 MPR196666:MQU196668 MZN196666:NAQ196668 NJJ196666:NKM196668 NTF196666:NUI196668 ODB196666:OEE196668 OMX196666:OOA196668 OWT196666:OXW196668 PGP196666:PHS196668 PQL196666:PRO196668 QAH196666:QBK196668 QKD196666:QLG196668 QTZ196666:QVC196668 RDV196666:REY196668 RNR196666:ROU196668 RXN196666:RYQ196668 SHJ196666:SIM196668 SRF196666:SSI196668 TBB196666:TCE196668 TKX196666:TMA196668 TUT196666:TVW196668 UEP196666:UFS196668 UOL196666:UPO196668 UYH196666:UZK196668 VID196666:VJG196668 VRZ196666:VTC196668 WBV196666:WCY196668 WLR196666:WMU196668 WVN196666:WWQ196668 D262202:AQ262204 JB262202:KE262204 SX262202:UA262204 ACT262202:ADW262204 AMP262202:ANS262204 AWL262202:AXO262204 BGH262202:BHK262204 BQD262202:BRG262204 BZZ262202:CBC262204 CJV262202:CKY262204 CTR262202:CUU262204 DDN262202:DEQ262204 DNJ262202:DOM262204 DXF262202:DYI262204 EHB262202:EIE262204 EQX262202:ESA262204 FAT262202:FBW262204 FKP262202:FLS262204 FUL262202:FVO262204 GEH262202:GFK262204 GOD262202:GPG262204 GXZ262202:GZC262204 HHV262202:HIY262204 HRR262202:HSU262204 IBN262202:ICQ262204 ILJ262202:IMM262204 IVF262202:IWI262204 JFB262202:JGE262204 JOX262202:JQA262204 JYT262202:JZW262204 KIP262202:KJS262204 KSL262202:KTO262204 LCH262202:LDK262204 LMD262202:LNG262204 LVZ262202:LXC262204 MFV262202:MGY262204 MPR262202:MQU262204 MZN262202:NAQ262204 NJJ262202:NKM262204 NTF262202:NUI262204 ODB262202:OEE262204 OMX262202:OOA262204 OWT262202:OXW262204 PGP262202:PHS262204 PQL262202:PRO262204 QAH262202:QBK262204 QKD262202:QLG262204 QTZ262202:QVC262204 RDV262202:REY262204 RNR262202:ROU262204 RXN262202:RYQ262204 SHJ262202:SIM262204 SRF262202:SSI262204 TBB262202:TCE262204 TKX262202:TMA262204 TUT262202:TVW262204 UEP262202:UFS262204 UOL262202:UPO262204 UYH262202:UZK262204 VID262202:VJG262204 VRZ262202:VTC262204 WBV262202:WCY262204 WLR262202:WMU262204 WVN262202:WWQ262204 D327738:AQ327740 JB327738:KE327740 SX327738:UA327740 ACT327738:ADW327740 AMP327738:ANS327740 AWL327738:AXO327740 BGH327738:BHK327740 BQD327738:BRG327740 BZZ327738:CBC327740 CJV327738:CKY327740 CTR327738:CUU327740 DDN327738:DEQ327740 DNJ327738:DOM327740 DXF327738:DYI327740 EHB327738:EIE327740 EQX327738:ESA327740 FAT327738:FBW327740 FKP327738:FLS327740 FUL327738:FVO327740 GEH327738:GFK327740 GOD327738:GPG327740 GXZ327738:GZC327740 HHV327738:HIY327740 HRR327738:HSU327740 IBN327738:ICQ327740 ILJ327738:IMM327740 IVF327738:IWI327740 JFB327738:JGE327740 JOX327738:JQA327740 JYT327738:JZW327740 KIP327738:KJS327740 KSL327738:KTO327740 LCH327738:LDK327740 LMD327738:LNG327740 LVZ327738:LXC327740 MFV327738:MGY327740 MPR327738:MQU327740 MZN327738:NAQ327740 NJJ327738:NKM327740 NTF327738:NUI327740 ODB327738:OEE327740 OMX327738:OOA327740 OWT327738:OXW327740 PGP327738:PHS327740 PQL327738:PRO327740 QAH327738:QBK327740 QKD327738:QLG327740 QTZ327738:QVC327740 RDV327738:REY327740 RNR327738:ROU327740 RXN327738:RYQ327740 SHJ327738:SIM327740 SRF327738:SSI327740 TBB327738:TCE327740 TKX327738:TMA327740 TUT327738:TVW327740 UEP327738:UFS327740 UOL327738:UPO327740 UYH327738:UZK327740 VID327738:VJG327740 VRZ327738:VTC327740 WBV327738:WCY327740 WLR327738:WMU327740 WVN327738:WWQ327740 D393274:AQ393276 JB393274:KE393276 SX393274:UA393276 ACT393274:ADW393276 AMP393274:ANS393276 AWL393274:AXO393276 BGH393274:BHK393276 BQD393274:BRG393276 BZZ393274:CBC393276 CJV393274:CKY393276 CTR393274:CUU393276 DDN393274:DEQ393276 DNJ393274:DOM393276 DXF393274:DYI393276 EHB393274:EIE393276 EQX393274:ESA393276 FAT393274:FBW393276 FKP393274:FLS393276 FUL393274:FVO393276 GEH393274:GFK393276 GOD393274:GPG393276 GXZ393274:GZC393276 HHV393274:HIY393276 HRR393274:HSU393276 IBN393274:ICQ393276 ILJ393274:IMM393276 IVF393274:IWI393276 JFB393274:JGE393276 JOX393274:JQA393276 JYT393274:JZW393276 KIP393274:KJS393276 KSL393274:KTO393276 LCH393274:LDK393276 LMD393274:LNG393276 LVZ393274:LXC393276 MFV393274:MGY393276 MPR393274:MQU393276 MZN393274:NAQ393276 NJJ393274:NKM393276 NTF393274:NUI393276 ODB393274:OEE393276 OMX393274:OOA393276 OWT393274:OXW393276 PGP393274:PHS393276 PQL393274:PRO393276 QAH393274:QBK393276 QKD393274:QLG393276 QTZ393274:QVC393276 RDV393274:REY393276 RNR393274:ROU393276 RXN393274:RYQ393276 SHJ393274:SIM393276 SRF393274:SSI393276 TBB393274:TCE393276 TKX393274:TMA393276 TUT393274:TVW393276 UEP393274:UFS393276 UOL393274:UPO393276 UYH393274:UZK393276 VID393274:VJG393276 VRZ393274:VTC393276 WBV393274:WCY393276 WLR393274:WMU393276 WVN393274:WWQ393276 D458810:AQ458812 JB458810:KE458812 SX458810:UA458812 ACT458810:ADW458812 AMP458810:ANS458812 AWL458810:AXO458812 BGH458810:BHK458812 BQD458810:BRG458812 BZZ458810:CBC458812 CJV458810:CKY458812 CTR458810:CUU458812 DDN458810:DEQ458812 DNJ458810:DOM458812 DXF458810:DYI458812 EHB458810:EIE458812 EQX458810:ESA458812 FAT458810:FBW458812 FKP458810:FLS458812 FUL458810:FVO458812 GEH458810:GFK458812 GOD458810:GPG458812 GXZ458810:GZC458812 HHV458810:HIY458812 HRR458810:HSU458812 IBN458810:ICQ458812 ILJ458810:IMM458812 IVF458810:IWI458812 JFB458810:JGE458812 JOX458810:JQA458812 JYT458810:JZW458812 KIP458810:KJS458812 KSL458810:KTO458812 LCH458810:LDK458812 LMD458810:LNG458812 LVZ458810:LXC458812 MFV458810:MGY458812 MPR458810:MQU458812 MZN458810:NAQ458812 NJJ458810:NKM458812 NTF458810:NUI458812 ODB458810:OEE458812 OMX458810:OOA458812 OWT458810:OXW458812 PGP458810:PHS458812 PQL458810:PRO458812 QAH458810:QBK458812 QKD458810:QLG458812 QTZ458810:QVC458812 RDV458810:REY458812 RNR458810:ROU458812 RXN458810:RYQ458812 SHJ458810:SIM458812 SRF458810:SSI458812 TBB458810:TCE458812 TKX458810:TMA458812 TUT458810:TVW458812 UEP458810:UFS458812 UOL458810:UPO458812 UYH458810:UZK458812 VID458810:VJG458812 VRZ458810:VTC458812 WBV458810:WCY458812 WLR458810:WMU458812 WVN458810:WWQ458812 D524346:AQ524348 JB524346:KE524348 SX524346:UA524348 ACT524346:ADW524348 AMP524346:ANS524348 AWL524346:AXO524348 BGH524346:BHK524348 BQD524346:BRG524348 BZZ524346:CBC524348 CJV524346:CKY524348 CTR524346:CUU524348 DDN524346:DEQ524348 DNJ524346:DOM524348 DXF524346:DYI524348 EHB524346:EIE524348 EQX524346:ESA524348 FAT524346:FBW524348 FKP524346:FLS524348 FUL524346:FVO524348 GEH524346:GFK524348 GOD524346:GPG524348 GXZ524346:GZC524348 HHV524346:HIY524348 HRR524346:HSU524348 IBN524346:ICQ524348 ILJ524346:IMM524348 IVF524346:IWI524348 JFB524346:JGE524348 JOX524346:JQA524348 JYT524346:JZW524348 KIP524346:KJS524348 KSL524346:KTO524348 LCH524346:LDK524348 LMD524346:LNG524348 LVZ524346:LXC524348 MFV524346:MGY524348 MPR524346:MQU524348 MZN524346:NAQ524348 NJJ524346:NKM524348 NTF524346:NUI524348 ODB524346:OEE524348 OMX524346:OOA524348 OWT524346:OXW524348 PGP524346:PHS524348 PQL524346:PRO524348 QAH524346:QBK524348 QKD524346:QLG524348 QTZ524346:QVC524348 RDV524346:REY524348 RNR524346:ROU524348 RXN524346:RYQ524348 SHJ524346:SIM524348 SRF524346:SSI524348 TBB524346:TCE524348 TKX524346:TMA524348 TUT524346:TVW524348 UEP524346:UFS524348 UOL524346:UPO524348 UYH524346:UZK524348 VID524346:VJG524348 VRZ524346:VTC524348 WBV524346:WCY524348 WLR524346:WMU524348 WVN524346:WWQ524348 D589882:AQ589884 JB589882:KE589884 SX589882:UA589884 ACT589882:ADW589884 AMP589882:ANS589884 AWL589882:AXO589884 BGH589882:BHK589884 BQD589882:BRG589884 BZZ589882:CBC589884 CJV589882:CKY589884 CTR589882:CUU589884 DDN589882:DEQ589884 DNJ589882:DOM589884 DXF589882:DYI589884 EHB589882:EIE589884 EQX589882:ESA589884 FAT589882:FBW589884 FKP589882:FLS589884 FUL589882:FVO589884 GEH589882:GFK589884 GOD589882:GPG589884 GXZ589882:GZC589884 HHV589882:HIY589884 HRR589882:HSU589884 IBN589882:ICQ589884 ILJ589882:IMM589884 IVF589882:IWI589884 JFB589882:JGE589884 JOX589882:JQA589884 JYT589882:JZW589884 KIP589882:KJS589884 KSL589882:KTO589884 LCH589882:LDK589884 LMD589882:LNG589884 LVZ589882:LXC589884 MFV589882:MGY589884 MPR589882:MQU589884 MZN589882:NAQ589884 NJJ589882:NKM589884 NTF589882:NUI589884 ODB589882:OEE589884 OMX589882:OOA589884 OWT589882:OXW589884 PGP589882:PHS589884 PQL589882:PRO589884 QAH589882:QBK589884 QKD589882:QLG589884 QTZ589882:QVC589884 RDV589882:REY589884 RNR589882:ROU589884 RXN589882:RYQ589884 SHJ589882:SIM589884 SRF589882:SSI589884 TBB589882:TCE589884 TKX589882:TMA589884 TUT589882:TVW589884 UEP589882:UFS589884 UOL589882:UPO589884 UYH589882:UZK589884 VID589882:VJG589884 VRZ589882:VTC589884 WBV589882:WCY589884 WLR589882:WMU589884 WVN589882:WWQ589884 D655418:AQ655420 JB655418:KE655420 SX655418:UA655420 ACT655418:ADW655420 AMP655418:ANS655420 AWL655418:AXO655420 BGH655418:BHK655420 BQD655418:BRG655420 BZZ655418:CBC655420 CJV655418:CKY655420 CTR655418:CUU655420 DDN655418:DEQ655420 DNJ655418:DOM655420 DXF655418:DYI655420 EHB655418:EIE655420 EQX655418:ESA655420 FAT655418:FBW655420 FKP655418:FLS655420 FUL655418:FVO655420 GEH655418:GFK655420 GOD655418:GPG655420 GXZ655418:GZC655420 HHV655418:HIY655420 HRR655418:HSU655420 IBN655418:ICQ655420 ILJ655418:IMM655420 IVF655418:IWI655420 JFB655418:JGE655420 JOX655418:JQA655420 JYT655418:JZW655420 KIP655418:KJS655420 KSL655418:KTO655420 LCH655418:LDK655420 LMD655418:LNG655420 LVZ655418:LXC655420 MFV655418:MGY655420 MPR655418:MQU655420 MZN655418:NAQ655420 NJJ655418:NKM655420 NTF655418:NUI655420 ODB655418:OEE655420 OMX655418:OOA655420 OWT655418:OXW655420 PGP655418:PHS655420 PQL655418:PRO655420 QAH655418:QBK655420 QKD655418:QLG655420 QTZ655418:QVC655420 RDV655418:REY655420 RNR655418:ROU655420 RXN655418:RYQ655420 SHJ655418:SIM655420 SRF655418:SSI655420 TBB655418:TCE655420 TKX655418:TMA655420 TUT655418:TVW655420 UEP655418:UFS655420 UOL655418:UPO655420 UYH655418:UZK655420 VID655418:VJG655420 VRZ655418:VTC655420 WBV655418:WCY655420 WLR655418:WMU655420 WVN655418:WWQ655420 D720954:AQ720956 JB720954:KE720956 SX720954:UA720956 ACT720954:ADW720956 AMP720954:ANS720956 AWL720954:AXO720956 BGH720954:BHK720956 BQD720954:BRG720956 BZZ720954:CBC720956 CJV720954:CKY720956 CTR720954:CUU720956 DDN720954:DEQ720956 DNJ720954:DOM720956 DXF720954:DYI720956 EHB720954:EIE720956 EQX720954:ESA720956 FAT720954:FBW720956 FKP720954:FLS720956 FUL720954:FVO720956 GEH720954:GFK720956 GOD720954:GPG720956 GXZ720954:GZC720956 HHV720954:HIY720956 HRR720954:HSU720956 IBN720954:ICQ720956 ILJ720954:IMM720956 IVF720954:IWI720956 JFB720954:JGE720956 JOX720954:JQA720956 JYT720954:JZW720956 KIP720954:KJS720956 KSL720954:KTO720956 LCH720954:LDK720956 LMD720954:LNG720956 LVZ720954:LXC720956 MFV720954:MGY720956 MPR720954:MQU720956 MZN720954:NAQ720956 NJJ720954:NKM720956 NTF720954:NUI720956 ODB720954:OEE720956 OMX720954:OOA720956 OWT720954:OXW720956 PGP720954:PHS720956 PQL720954:PRO720956 QAH720954:QBK720956 QKD720954:QLG720956 QTZ720954:QVC720956 RDV720954:REY720956 RNR720954:ROU720956 RXN720954:RYQ720956 SHJ720954:SIM720956 SRF720954:SSI720956 TBB720954:TCE720956 TKX720954:TMA720956 TUT720954:TVW720956 UEP720954:UFS720956 UOL720954:UPO720956 UYH720954:UZK720956 VID720954:VJG720956 VRZ720954:VTC720956 WBV720954:WCY720956 WLR720954:WMU720956 WVN720954:WWQ720956 D786490:AQ786492 JB786490:KE786492 SX786490:UA786492 ACT786490:ADW786492 AMP786490:ANS786492 AWL786490:AXO786492 BGH786490:BHK786492 BQD786490:BRG786492 BZZ786490:CBC786492 CJV786490:CKY786492 CTR786490:CUU786492 DDN786490:DEQ786492 DNJ786490:DOM786492 DXF786490:DYI786492 EHB786490:EIE786492 EQX786490:ESA786492 FAT786490:FBW786492 FKP786490:FLS786492 FUL786490:FVO786492 GEH786490:GFK786492 GOD786490:GPG786492 GXZ786490:GZC786492 HHV786490:HIY786492 HRR786490:HSU786492 IBN786490:ICQ786492 ILJ786490:IMM786492 IVF786490:IWI786492 JFB786490:JGE786492 JOX786490:JQA786492 JYT786490:JZW786492 KIP786490:KJS786492 KSL786490:KTO786492 LCH786490:LDK786492 LMD786490:LNG786492 LVZ786490:LXC786492 MFV786490:MGY786492 MPR786490:MQU786492 MZN786490:NAQ786492 NJJ786490:NKM786492 NTF786490:NUI786492 ODB786490:OEE786492 OMX786490:OOA786492 OWT786490:OXW786492 PGP786490:PHS786492 PQL786490:PRO786492 QAH786490:QBK786492 QKD786490:QLG786492 QTZ786490:QVC786492 RDV786490:REY786492 RNR786490:ROU786492 RXN786490:RYQ786492 SHJ786490:SIM786492 SRF786490:SSI786492 TBB786490:TCE786492 TKX786490:TMA786492 TUT786490:TVW786492 UEP786490:UFS786492 UOL786490:UPO786492 UYH786490:UZK786492 VID786490:VJG786492 VRZ786490:VTC786492 WBV786490:WCY786492 WLR786490:WMU786492 WVN786490:WWQ786492 D852026:AQ852028 JB852026:KE852028 SX852026:UA852028 ACT852026:ADW852028 AMP852026:ANS852028 AWL852026:AXO852028 BGH852026:BHK852028 BQD852026:BRG852028 BZZ852026:CBC852028 CJV852026:CKY852028 CTR852026:CUU852028 DDN852026:DEQ852028 DNJ852026:DOM852028 DXF852026:DYI852028 EHB852026:EIE852028 EQX852026:ESA852028 FAT852026:FBW852028 FKP852026:FLS852028 FUL852026:FVO852028 GEH852026:GFK852028 GOD852026:GPG852028 GXZ852026:GZC852028 HHV852026:HIY852028 HRR852026:HSU852028 IBN852026:ICQ852028 ILJ852026:IMM852028 IVF852026:IWI852028 JFB852026:JGE852028 JOX852026:JQA852028 JYT852026:JZW852028 KIP852026:KJS852028 KSL852026:KTO852028 LCH852026:LDK852028 LMD852026:LNG852028 LVZ852026:LXC852028 MFV852026:MGY852028 MPR852026:MQU852028 MZN852026:NAQ852028 NJJ852026:NKM852028 NTF852026:NUI852028 ODB852026:OEE852028 OMX852026:OOA852028 OWT852026:OXW852028 PGP852026:PHS852028 PQL852026:PRO852028 QAH852026:QBK852028 QKD852026:QLG852028 QTZ852026:QVC852028 RDV852026:REY852028 RNR852026:ROU852028 RXN852026:RYQ852028 SHJ852026:SIM852028 SRF852026:SSI852028 TBB852026:TCE852028 TKX852026:TMA852028 TUT852026:TVW852028 UEP852026:UFS852028 UOL852026:UPO852028 UYH852026:UZK852028 VID852026:VJG852028 VRZ852026:VTC852028 WBV852026:WCY852028 WLR852026:WMU852028 WVN852026:WWQ852028 D917562:AQ917564 JB917562:KE917564 SX917562:UA917564 ACT917562:ADW917564 AMP917562:ANS917564 AWL917562:AXO917564 BGH917562:BHK917564 BQD917562:BRG917564 BZZ917562:CBC917564 CJV917562:CKY917564 CTR917562:CUU917564 DDN917562:DEQ917564 DNJ917562:DOM917564 DXF917562:DYI917564 EHB917562:EIE917564 EQX917562:ESA917564 FAT917562:FBW917564 FKP917562:FLS917564 FUL917562:FVO917564 GEH917562:GFK917564 GOD917562:GPG917564 GXZ917562:GZC917564 HHV917562:HIY917564 HRR917562:HSU917564 IBN917562:ICQ917564 ILJ917562:IMM917564 IVF917562:IWI917564 JFB917562:JGE917564 JOX917562:JQA917564 JYT917562:JZW917564 KIP917562:KJS917564 KSL917562:KTO917564 LCH917562:LDK917564 LMD917562:LNG917564 LVZ917562:LXC917564 MFV917562:MGY917564 MPR917562:MQU917564 MZN917562:NAQ917564 NJJ917562:NKM917564 NTF917562:NUI917564 ODB917562:OEE917564 OMX917562:OOA917564 OWT917562:OXW917564 PGP917562:PHS917564 PQL917562:PRO917564 QAH917562:QBK917564 QKD917562:QLG917564 QTZ917562:QVC917564 RDV917562:REY917564 RNR917562:ROU917564 RXN917562:RYQ917564 SHJ917562:SIM917564 SRF917562:SSI917564 TBB917562:TCE917564 TKX917562:TMA917564 TUT917562:TVW917564 UEP917562:UFS917564 UOL917562:UPO917564 UYH917562:UZK917564 VID917562:VJG917564 VRZ917562:VTC917564 WBV917562:WCY917564 WLR917562:WMU917564 WVN917562:WWQ917564 D983098:AQ983100 JB983098:KE983100 SX983098:UA983100 ACT983098:ADW983100 AMP983098:ANS983100 AWL983098:AXO983100 BGH983098:BHK983100 BQD983098:BRG983100 BZZ983098:CBC983100 CJV983098:CKY983100 CTR983098:CUU983100 DDN983098:DEQ983100 DNJ983098:DOM983100 DXF983098:DYI983100 EHB983098:EIE983100 EQX983098:ESA983100 FAT983098:FBW983100 FKP983098:FLS983100 FUL983098:FVO983100 GEH983098:GFK983100 GOD983098:GPG983100 GXZ983098:GZC983100 HHV983098:HIY983100 HRR983098:HSU983100 IBN983098:ICQ983100 ILJ983098:IMM983100 IVF983098:IWI983100 JFB983098:JGE983100 JOX983098:JQA983100 JYT983098:JZW983100 KIP983098:KJS983100 KSL983098:KTO983100 LCH983098:LDK983100 LMD983098:LNG983100 LVZ983098:LXC983100 MFV983098:MGY983100 MPR983098:MQU983100 MZN983098:NAQ983100 NJJ983098:NKM983100 NTF983098:NUI983100 ODB983098:OEE983100 OMX983098:OOA983100 OWT983098:OXW983100 PGP983098:PHS983100 PQL983098:PRO983100 QAH983098:QBK983100 QKD983098:QLG983100 QTZ983098:QVC983100 RDV983098:REY983100 RNR983098:ROU983100 RXN983098:RYQ983100 SHJ983098:SIM983100 SRF983098:SSI983100 TBB983098:TCE983100 TKX983098:TMA983100 TUT983098:TVW983100 UEP983098:UFS983100 UOL983098:UPO983100 UYH983098:UZK983100 VID983098:VJG983100 VRZ983098:VTC983100 WBV983098:WCY983100 WLR983098:WMU983100 WVN983098:WWQ983100 VID131:VJG131 JB101:KE102 SX101:UA102 ACT101:ADW102 AMP101:ANS102 AWL101:AXO102 BGH101:BHK102 BQD101:BRG102 BZZ101:CBC102 CJV101:CKY102 CTR101:CUU102 DDN101:DEQ102 DNJ101:DOM102 DXF101:DYI102 EHB101:EIE102 EQX101:ESA102 FAT101:FBW102 FKP101:FLS102 FUL101:FVO102 GEH101:GFK102 GOD101:GPG102 GXZ101:GZC102 HHV101:HIY102 HRR101:HSU102 IBN101:ICQ102 ILJ101:IMM102 IVF101:IWI102 JFB101:JGE102 JOX101:JQA102 JYT101:JZW102 KIP101:KJS102 KSL101:KTO102 LCH101:LDK102 LMD101:LNG102 LVZ101:LXC102 MFV101:MGY102 MPR101:MQU102 MZN101:NAQ102 NJJ101:NKM102 NTF101:NUI102 ODB101:OEE102 OMX101:OOA102 OWT101:OXW102 PGP101:PHS102 PQL101:PRO102 QAH101:QBK102 QKD101:QLG102 QTZ101:QVC102 RDV101:REY102 RNR101:ROU102 RXN101:RYQ102 SHJ101:SIM102 SRF101:SSI102 TBB101:TCE102 TKX101:TMA102 TUT101:TVW102 UEP101:UFS102 UOL101:UPO102 UYH101:UZK102 VID101:VJG102 VRZ101:VTC102 WBV101:WCY102 WLR101:WMU102 WVN101:WWQ102 D65590:AQ65591 JB65590:KE65591 SX65590:UA65591 ACT65590:ADW65591 AMP65590:ANS65591 AWL65590:AXO65591 BGH65590:BHK65591 BQD65590:BRG65591 BZZ65590:CBC65591 CJV65590:CKY65591 CTR65590:CUU65591 DDN65590:DEQ65591 DNJ65590:DOM65591 DXF65590:DYI65591 EHB65590:EIE65591 EQX65590:ESA65591 FAT65590:FBW65591 FKP65590:FLS65591 FUL65590:FVO65591 GEH65590:GFK65591 GOD65590:GPG65591 GXZ65590:GZC65591 HHV65590:HIY65591 HRR65590:HSU65591 IBN65590:ICQ65591 ILJ65590:IMM65591 IVF65590:IWI65591 JFB65590:JGE65591 JOX65590:JQA65591 JYT65590:JZW65591 KIP65590:KJS65591 KSL65590:KTO65591 LCH65590:LDK65591 LMD65590:LNG65591 LVZ65590:LXC65591 MFV65590:MGY65591 MPR65590:MQU65591 MZN65590:NAQ65591 NJJ65590:NKM65591 NTF65590:NUI65591 ODB65590:OEE65591 OMX65590:OOA65591 OWT65590:OXW65591 PGP65590:PHS65591 PQL65590:PRO65591 QAH65590:QBK65591 QKD65590:QLG65591 QTZ65590:QVC65591 RDV65590:REY65591 RNR65590:ROU65591 RXN65590:RYQ65591 SHJ65590:SIM65591 SRF65590:SSI65591 TBB65590:TCE65591 TKX65590:TMA65591 TUT65590:TVW65591 UEP65590:UFS65591 UOL65590:UPO65591 UYH65590:UZK65591 VID65590:VJG65591 VRZ65590:VTC65591 WBV65590:WCY65591 WLR65590:WMU65591 WVN65590:WWQ65591 D131126:AQ131127 JB131126:KE131127 SX131126:UA131127 ACT131126:ADW131127 AMP131126:ANS131127 AWL131126:AXO131127 BGH131126:BHK131127 BQD131126:BRG131127 BZZ131126:CBC131127 CJV131126:CKY131127 CTR131126:CUU131127 DDN131126:DEQ131127 DNJ131126:DOM131127 DXF131126:DYI131127 EHB131126:EIE131127 EQX131126:ESA131127 FAT131126:FBW131127 FKP131126:FLS131127 FUL131126:FVO131127 GEH131126:GFK131127 GOD131126:GPG131127 GXZ131126:GZC131127 HHV131126:HIY131127 HRR131126:HSU131127 IBN131126:ICQ131127 ILJ131126:IMM131127 IVF131126:IWI131127 JFB131126:JGE131127 JOX131126:JQA131127 JYT131126:JZW131127 KIP131126:KJS131127 KSL131126:KTO131127 LCH131126:LDK131127 LMD131126:LNG131127 LVZ131126:LXC131127 MFV131126:MGY131127 MPR131126:MQU131127 MZN131126:NAQ131127 NJJ131126:NKM131127 NTF131126:NUI131127 ODB131126:OEE131127 OMX131126:OOA131127 OWT131126:OXW131127 PGP131126:PHS131127 PQL131126:PRO131127 QAH131126:QBK131127 QKD131126:QLG131127 QTZ131126:QVC131127 RDV131126:REY131127 RNR131126:ROU131127 RXN131126:RYQ131127 SHJ131126:SIM131127 SRF131126:SSI131127 TBB131126:TCE131127 TKX131126:TMA131127 TUT131126:TVW131127 UEP131126:UFS131127 UOL131126:UPO131127 UYH131126:UZK131127 VID131126:VJG131127 VRZ131126:VTC131127 WBV131126:WCY131127 WLR131126:WMU131127 WVN131126:WWQ131127 D196662:AQ196663 JB196662:KE196663 SX196662:UA196663 ACT196662:ADW196663 AMP196662:ANS196663 AWL196662:AXO196663 BGH196662:BHK196663 BQD196662:BRG196663 BZZ196662:CBC196663 CJV196662:CKY196663 CTR196662:CUU196663 DDN196662:DEQ196663 DNJ196662:DOM196663 DXF196662:DYI196663 EHB196662:EIE196663 EQX196662:ESA196663 FAT196662:FBW196663 FKP196662:FLS196663 FUL196662:FVO196663 GEH196662:GFK196663 GOD196662:GPG196663 GXZ196662:GZC196663 HHV196662:HIY196663 HRR196662:HSU196663 IBN196662:ICQ196663 ILJ196662:IMM196663 IVF196662:IWI196663 JFB196662:JGE196663 JOX196662:JQA196663 JYT196662:JZW196663 KIP196662:KJS196663 KSL196662:KTO196663 LCH196662:LDK196663 LMD196662:LNG196663 LVZ196662:LXC196663 MFV196662:MGY196663 MPR196662:MQU196663 MZN196662:NAQ196663 NJJ196662:NKM196663 NTF196662:NUI196663 ODB196662:OEE196663 OMX196662:OOA196663 OWT196662:OXW196663 PGP196662:PHS196663 PQL196662:PRO196663 QAH196662:QBK196663 QKD196662:QLG196663 QTZ196662:QVC196663 RDV196662:REY196663 RNR196662:ROU196663 RXN196662:RYQ196663 SHJ196662:SIM196663 SRF196662:SSI196663 TBB196662:TCE196663 TKX196662:TMA196663 TUT196662:TVW196663 UEP196662:UFS196663 UOL196662:UPO196663 UYH196662:UZK196663 VID196662:VJG196663 VRZ196662:VTC196663 WBV196662:WCY196663 WLR196662:WMU196663 WVN196662:WWQ196663 D262198:AQ262199 JB262198:KE262199 SX262198:UA262199 ACT262198:ADW262199 AMP262198:ANS262199 AWL262198:AXO262199 BGH262198:BHK262199 BQD262198:BRG262199 BZZ262198:CBC262199 CJV262198:CKY262199 CTR262198:CUU262199 DDN262198:DEQ262199 DNJ262198:DOM262199 DXF262198:DYI262199 EHB262198:EIE262199 EQX262198:ESA262199 FAT262198:FBW262199 FKP262198:FLS262199 FUL262198:FVO262199 GEH262198:GFK262199 GOD262198:GPG262199 GXZ262198:GZC262199 HHV262198:HIY262199 HRR262198:HSU262199 IBN262198:ICQ262199 ILJ262198:IMM262199 IVF262198:IWI262199 JFB262198:JGE262199 JOX262198:JQA262199 JYT262198:JZW262199 KIP262198:KJS262199 KSL262198:KTO262199 LCH262198:LDK262199 LMD262198:LNG262199 LVZ262198:LXC262199 MFV262198:MGY262199 MPR262198:MQU262199 MZN262198:NAQ262199 NJJ262198:NKM262199 NTF262198:NUI262199 ODB262198:OEE262199 OMX262198:OOA262199 OWT262198:OXW262199 PGP262198:PHS262199 PQL262198:PRO262199 QAH262198:QBK262199 QKD262198:QLG262199 QTZ262198:QVC262199 RDV262198:REY262199 RNR262198:ROU262199 RXN262198:RYQ262199 SHJ262198:SIM262199 SRF262198:SSI262199 TBB262198:TCE262199 TKX262198:TMA262199 TUT262198:TVW262199 UEP262198:UFS262199 UOL262198:UPO262199 UYH262198:UZK262199 VID262198:VJG262199 VRZ262198:VTC262199 WBV262198:WCY262199 WLR262198:WMU262199 WVN262198:WWQ262199 D327734:AQ327735 JB327734:KE327735 SX327734:UA327735 ACT327734:ADW327735 AMP327734:ANS327735 AWL327734:AXO327735 BGH327734:BHK327735 BQD327734:BRG327735 BZZ327734:CBC327735 CJV327734:CKY327735 CTR327734:CUU327735 DDN327734:DEQ327735 DNJ327734:DOM327735 DXF327734:DYI327735 EHB327734:EIE327735 EQX327734:ESA327735 FAT327734:FBW327735 FKP327734:FLS327735 FUL327734:FVO327735 GEH327734:GFK327735 GOD327734:GPG327735 GXZ327734:GZC327735 HHV327734:HIY327735 HRR327734:HSU327735 IBN327734:ICQ327735 ILJ327734:IMM327735 IVF327734:IWI327735 JFB327734:JGE327735 JOX327734:JQA327735 JYT327734:JZW327735 KIP327734:KJS327735 KSL327734:KTO327735 LCH327734:LDK327735 LMD327734:LNG327735 LVZ327734:LXC327735 MFV327734:MGY327735 MPR327734:MQU327735 MZN327734:NAQ327735 NJJ327734:NKM327735 NTF327734:NUI327735 ODB327734:OEE327735 OMX327734:OOA327735 OWT327734:OXW327735 PGP327734:PHS327735 PQL327734:PRO327735 QAH327734:QBK327735 QKD327734:QLG327735 QTZ327734:QVC327735 RDV327734:REY327735 RNR327734:ROU327735 RXN327734:RYQ327735 SHJ327734:SIM327735 SRF327734:SSI327735 TBB327734:TCE327735 TKX327734:TMA327735 TUT327734:TVW327735 UEP327734:UFS327735 UOL327734:UPO327735 UYH327734:UZK327735 VID327734:VJG327735 VRZ327734:VTC327735 WBV327734:WCY327735 WLR327734:WMU327735 WVN327734:WWQ327735 D393270:AQ393271 JB393270:KE393271 SX393270:UA393271 ACT393270:ADW393271 AMP393270:ANS393271 AWL393270:AXO393271 BGH393270:BHK393271 BQD393270:BRG393271 BZZ393270:CBC393271 CJV393270:CKY393271 CTR393270:CUU393271 DDN393270:DEQ393271 DNJ393270:DOM393271 DXF393270:DYI393271 EHB393270:EIE393271 EQX393270:ESA393271 FAT393270:FBW393271 FKP393270:FLS393271 FUL393270:FVO393271 GEH393270:GFK393271 GOD393270:GPG393271 GXZ393270:GZC393271 HHV393270:HIY393271 HRR393270:HSU393271 IBN393270:ICQ393271 ILJ393270:IMM393271 IVF393270:IWI393271 JFB393270:JGE393271 JOX393270:JQA393271 JYT393270:JZW393271 KIP393270:KJS393271 KSL393270:KTO393271 LCH393270:LDK393271 LMD393270:LNG393271 LVZ393270:LXC393271 MFV393270:MGY393271 MPR393270:MQU393271 MZN393270:NAQ393271 NJJ393270:NKM393271 NTF393270:NUI393271 ODB393270:OEE393271 OMX393270:OOA393271 OWT393270:OXW393271 PGP393270:PHS393271 PQL393270:PRO393271 QAH393270:QBK393271 QKD393270:QLG393271 QTZ393270:QVC393271 RDV393270:REY393271 RNR393270:ROU393271 RXN393270:RYQ393271 SHJ393270:SIM393271 SRF393270:SSI393271 TBB393270:TCE393271 TKX393270:TMA393271 TUT393270:TVW393271 UEP393270:UFS393271 UOL393270:UPO393271 UYH393270:UZK393271 VID393270:VJG393271 VRZ393270:VTC393271 WBV393270:WCY393271 WLR393270:WMU393271 WVN393270:WWQ393271 D458806:AQ458807 JB458806:KE458807 SX458806:UA458807 ACT458806:ADW458807 AMP458806:ANS458807 AWL458806:AXO458807 BGH458806:BHK458807 BQD458806:BRG458807 BZZ458806:CBC458807 CJV458806:CKY458807 CTR458806:CUU458807 DDN458806:DEQ458807 DNJ458806:DOM458807 DXF458806:DYI458807 EHB458806:EIE458807 EQX458806:ESA458807 FAT458806:FBW458807 FKP458806:FLS458807 FUL458806:FVO458807 GEH458806:GFK458807 GOD458806:GPG458807 GXZ458806:GZC458807 HHV458806:HIY458807 HRR458806:HSU458807 IBN458806:ICQ458807 ILJ458806:IMM458807 IVF458806:IWI458807 JFB458806:JGE458807 JOX458806:JQA458807 JYT458806:JZW458807 KIP458806:KJS458807 KSL458806:KTO458807 LCH458806:LDK458807 LMD458806:LNG458807 LVZ458806:LXC458807 MFV458806:MGY458807 MPR458806:MQU458807 MZN458806:NAQ458807 NJJ458806:NKM458807 NTF458806:NUI458807 ODB458806:OEE458807 OMX458806:OOA458807 OWT458806:OXW458807 PGP458806:PHS458807 PQL458806:PRO458807 QAH458806:QBK458807 QKD458806:QLG458807 QTZ458806:QVC458807 RDV458806:REY458807 RNR458806:ROU458807 RXN458806:RYQ458807 SHJ458806:SIM458807 SRF458806:SSI458807 TBB458806:TCE458807 TKX458806:TMA458807 TUT458806:TVW458807 UEP458806:UFS458807 UOL458806:UPO458807 UYH458806:UZK458807 VID458806:VJG458807 VRZ458806:VTC458807 WBV458806:WCY458807 WLR458806:WMU458807 WVN458806:WWQ458807 D524342:AQ524343 JB524342:KE524343 SX524342:UA524343 ACT524342:ADW524343 AMP524342:ANS524343 AWL524342:AXO524343 BGH524342:BHK524343 BQD524342:BRG524343 BZZ524342:CBC524343 CJV524342:CKY524343 CTR524342:CUU524343 DDN524342:DEQ524343 DNJ524342:DOM524343 DXF524342:DYI524343 EHB524342:EIE524343 EQX524342:ESA524343 FAT524342:FBW524343 FKP524342:FLS524343 FUL524342:FVO524343 GEH524342:GFK524343 GOD524342:GPG524343 GXZ524342:GZC524343 HHV524342:HIY524343 HRR524342:HSU524343 IBN524342:ICQ524343 ILJ524342:IMM524343 IVF524342:IWI524343 JFB524342:JGE524343 JOX524342:JQA524343 JYT524342:JZW524343 KIP524342:KJS524343 KSL524342:KTO524343 LCH524342:LDK524343 LMD524342:LNG524343 LVZ524342:LXC524343 MFV524342:MGY524343 MPR524342:MQU524343 MZN524342:NAQ524343 NJJ524342:NKM524343 NTF524342:NUI524343 ODB524342:OEE524343 OMX524342:OOA524343 OWT524342:OXW524343 PGP524342:PHS524343 PQL524342:PRO524343 QAH524342:QBK524343 QKD524342:QLG524343 QTZ524342:QVC524343 RDV524342:REY524343 RNR524342:ROU524343 RXN524342:RYQ524343 SHJ524342:SIM524343 SRF524342:SSI524343 TBB524342:TCE524343 TKX524342:TMA524343 TUT524342:TVW524343 UEP524342:UFS524343 UOL524342:UPO524343 UYH524342:UZK524343 VID524342:VJG524343 VRZ524342:VTC524343 WBV524342:WCY524343 WLR524342:WMU524343 WVN524342:WWQ524343 D589878:AQ589879 JB589878:KE589879 SX589878:UA589879 ACT589878:ADW589879 AMP589878:ANS589879 AWL589878:AXO589879 BGH589878:BHK589879 BQD589878:BRG589879 BZZ589878:CBC589879 CJV589878:CKY589879 CTR589878:CUU589879 DDN589878:DEQ589879 DNJ589878:DOM589879 DXF589878:DYI589879 EHB589878:EIE589879 EQX589878:ESA589879 FAT589878:FBW589879 FKP589878:FLS589879 FUL589878:FVO589879 GEH589878:GFK589879 GOD589878:GPG589879 GXZ589878:GZC589879 HHV589878:HIY589879 HRR589878:HSU589879 IBN589878:ICQ589879 ILJ589878:IMM589879 IVF589878:IWI589879 JFB589878:JGE589879 JOX589878:JQA589879 JYT589878:JZW589879 KIP589878:KJS589879 KSL589878:KTO589879 LCH589878:LDK589879 LMD589878:LNG589879 LVZ589878:LXC589879 MFV589878:MGY589879 MPR589878:MQU589879 MZN589878:NAQ589879 NJJ589878:NKM589879 NTF589878:NUI589879 ODB589878:OEE589879 OMX589878:OOA589879 OWT589878:OXW589879 PGP589878:PHS589879 PQL589878:PRO589879 QAH589878:QBK589879 QKD589878:QLG589879 QTZ589878:QVC589879 RDV589878:REY589879 RNR589878:ROU589879 RXN589878:RYQ589879 SHJ589878:SIM589879 SRF589878:SSI589879 TBB589878:TCE589879 TKX589878:TMA589879 TUT589878:TVW589879 UEP589878:UFS589879 UOL589878:UPO589879 UYH589878:UZK589879 VID589878:VJG589879 VRZ589878:VTC589879 WBV589878:WCY589879 WLR589878:WMU589879 WVN589878:WWQ589879 D655414:AQ655415 JB655414:KE655415 SX655414:UA655415 ACT655414:ADW655415 AMP655414:ANS655415 AWL655414:AXO655415 BGH655414:BHK655415 BQD655414:BRG655415 BZZ655414:CBC655415 CJV655414:CKY655415 CTR655414:CUU655415 DDN655414:DEQ655415 DNJ655414:DOM655415 DXF655414:DYI655415 EHB655414:EIE655415 EQX655414:ESA655415 FAT655414:FBW655415 FKP655414:FLS655415 FUL655414:FVO655415 GEH655414:GFK655415 GOD655414:GPG655415 GXZ655414:GZC655415 HHV655414:HIY655415 HRR655414:HSU655415 IBN655414:ICQ655415 ILJ655414:IMM655415 IVF655414:IWI655415 JFB655414:JGE655415 JOX655414:JQA655415 JYT655414:JZW655415 KIP655414:KJS655415 KSL655414:KTO655415 LCH655414:LDK655415 LMD655414:LNG655415 LVZ655414:LXC655415 MFV655414:MGY655415 MPR655414:MQU655415 MZN655414:NAQ655415 NJJ655414:NKM655415 NTF655414:NUI655415 ODB655414:OEE655415 OMX655414:OOA655415 OWT655414:OXW655415 PGP655414:PHS655415 PQL655414:PRO655415 QAH655414:QBK655415 QKD655414:QLG655415 QTZ655414:QVC655415 RDV655414:REY655415 RNR655414:ROU655415 RXN655414:RYQ655415 SHJ655414:SIM655415 SRF655414:SSI655415 TBB655414:TCE655415 TKX655414:TMA655415 TUT655414:TVW655415 UEP655414:UFS655415 UOL655414:UPO655415 UYH655414:UZK655415 VID655414:VJG655415 VRZ655414:VTC655415 WBV655414:WCY655415 WLR655414:WMU655415 WVN655414:WWQ655415 D720950:AQ720951 JB720950:KE720951 SX720950:UA720951 ACT720950:ADW720951 AMP720950:ANS720951 AWL720950:AXO720951 BGH720950:BHK720951 BQD720950:BRG720951 BZZ720950:CBC720951 CJV720950:CKY720951 CTR720950:CUU720951 DDN720950:DEQ720951 DNJ720950:DOM720951 DXF720950:DYI720951 EHB720950:EIE720951 EQX720950:ESA720951 FAT720950:FBW720951 FKP720950:FLS720951 FUL720950:FVO720951 GEH720950:GFK720951 GOD720950:GPG720951 GXZ720950:GZC720951 HHV720950:HIY720951 HRR720950:HSU720951 IBN720950:ICQ720951 ILJ720950:IMM720951 IVF720950:IWI720951 JFB720950:JGE720951 JOX720950:JQA720951 JYT720950:JZW720951 KIP720950:KJS720951 KSL720950:KTO720951 LCH720950:LDK720951 LMD720950:LNG720951 LVZ720950:LXC720951 MFV720950:MGY720951 MPR720950:MQU720951 MZN720950:NAQ720951 NJJ720950:NKM720951 NTF720950:NUI720951 ODB720950:OEE720951 OMX720950:OOA720951 OWT720950:OXW720951 PGP720950:PHS720951 PQL720950:PRO720951 QAH720950:QBK720951 QKD720950:QLG720951 QTZ720950:QVC720951 RDV720950:REY720951 RNR720950:ROU720951 RXN720950:RYQ720951 SHJ720950:SIM720951 SRF720950:SSI720951 TBB720950:TCE720951 TKX720950:TMA720951 TUT720950:TVW720951 UEP720950:UFS720951 UOL720950:UPO720951 UYH720950:UZK720951 VID720950:VJG720951 VRZ720950:VTC720951 WBV720950:WCY720951 WLR720950:WMU720951 WVN720950:WWQ720951 D786486:AQ786487 JB786486:KE786487 SX786486:UA786487 ACT786486:ADW786487 AMP786486:ANS786487 AWL786486:AXO786487 BGH786486:BHK786487 BQD786486:BRG786487 BZZ786486:CBC786487 CJV786486:CKY786487 CTR786486:CUU786487 DDN786486:DEQ786487 DNJ786486:DOM786487 DXF786486:DYI786487 EHB786486:EIE786487 EQX786486:ESA786487 FAT786486:FBW786487 FKP786486:FLS786487 FUL786486:FVO786487 GEH786486:GFK786487 GOD786486:GPG786487 GXZ786486:GZC786487 HHV786486:HIY786487 HRR786486:HSU786487 IBN786486:ICQ786487 ILJ786486:IMM786487 IVF786486:IWI786487 JFB786486:JGE786487 JOX786486:JQA786487 JYT786486:JZW786487 KIP786486:KJS786487 KSL786486:KTO786487 LCH786486:LDK786487 LMD786486:LNG786487 LVZ786486:LXC786487 MFV786486:MGY786487 MPR786486:MQU786487 MZN786486:NAQ786487 NJJ786486:NKM786487 NTF786486:NUI786487 ODB786486:OEE786487 OMX786486:OOA786487 OWT786486:OXW786487 PGP786486:PHS786487 PQL786486:PRO786487 QAH786486:QBK786487 QKD786486:QLG786487 QTZ786486:QVC786487 RDV786486:REY786487 RNR786486:ROU786487 RXN786486:RYQ786487 SHJ786486:SIM786487 SRF786486:SSI786487 TBB786486:TCE786487 TKX786486:TMA786487 TUT786486:TVW786487 UEP786486:UFS786487 UOL786486:UPO786487 UYH786486:UZK786487 VID786486:VJG786487 VRZ786486:VTC786487 WBV786486:WCY786487 WLR786486:WMU786487 WVN786486:WWQ786487 D852022:AQ852023 JB852022:KE852023 SX852022:UA852023 ACT852022:ADW852023 AMP852022:ANS852023 AWL852022:AXO852023 BGH852022:BHK852023 BQD852022:BRG852023 BZZ852022:CBC852023 CJV852022:CKY852023 CTR852022:CUU852023 DDN852022:DEQ852023 DNJ852022:DOM852023 DXF852022:DYI852023 EHB852022:EIE852023 EQX852022:ESA852023 FAT852022:FBW852023 FKP852022:FLS852023 FUL852022:FVO852023 GEH852022:GFK852023 GOD852022:GPG852023 GXZ852022:GZC852023 HHV852022:HIY852023 HRR852022:HSU852023 IBN852022:ICQ852023 ILJ852022:IMM852023 IVF852022:IWI852023 JFB852022:JGE852023 JOX852022:JQA852023 JYT852022:JZW852023 KIP852022:KJS852023 KSL852022:KTO852023 LCH852022:LDK852023 LMD852022:LNG852023 LVZ852022:LXC852023 MFV852022:MGY852023 MPR852022:MQU852023 MZN852022:NAQ852023 NJJ852022:NKM852023 NTF852022:NUI852023 ODB852022:OEE852023 OMX852022:OOA852023 OWT852022:OXW852023 PGP852022:PHS852023 PQL852022:PRO852023 QAH852022:QBK852023 QKD852022:QLG852023 QTZ852022:QVC852023 RDV852022:REY852023 RNR852022:ROU852023 RXN852022:RYQ852023 SHJ852022:SIM852023 SRF852022:SSI852023 TBB852022:TCE852023 TKX852022:TMA852023 TUT852022:TVW852023 UEP852022:UFS852023 UOL852022:UPO852023 UYH852022:UZK852023 VID852022:VJG852023 VRZ852022:VTC852023 WBV852022:WCY852023 WLR852022:WMU852023 WVN852022:WWQ852023 D917558:AQ917559 JB917558:KE917559 SX917558:UA917559 ACT917558:ADW917559 AMP917558:ANS917559 AWL917558:AXO917559 BGH917558:BHK917559 BQD917558:BRG917559 BZZ917558:CBC917559 CJV917558:CKY917559 CTR917558:CUU917559 DDN917558:DEQ917559 DNJ917558:DOM917559 DXF917558:DYI917559 EHB917558:EIE917559 EQX917558:ESA917559 FAT917558:FBW917559 FKP917558:FLS917559 FUL917558:FVO917559 GEH917558:GFK917559 GOD917558:GPG917559 GXZ917558:GZC917559 HHV917558:HIY917559 HRR917558:HSU917559 IBN917558:ICQ917559 ILJ917558:IMM917559 IVF917558:IWI917559 JFB917558:JGE917559 JOX917558:JQA917559 JYT917558:JZW917559 KIP917558:KJS917559 KSL917558:KTO917559 LCH917558:LDK917559 LMD917558:LNG917559 LVZ917558:LXC917559 MFV917558:MGY917559 MPR917558:MQU917559 MZN917558:NAQ917559 NJJ917558:NKM917559 NTF917558:NUI917559 ODB917558:OEE917559 OMX917558:OOA917559 OWT917558:OXW917559 PGP917558:PHS917559 PQL917558:PRO917559 QAH917558:QBK917559 QKD917558:QLG917559 QTZ917558:QVC917559 RDV917558:REY917559 RNR917558:ROU917559 RXN917558:RYQ917559 SHJ917558:SIM917559 SRF917558:SSI917559 TBB917558:TCE917559 TKX917558:TMA917559 TUT917558:TVW917559 UEP917558:UFS917559 UOL917558:UPO917559 UYH917558:UZK917559 VID917558:VJG917559 VRZ917558:VTC917559 WBV917558:WCY917559 WLR917558:WMU917559 WVN917558:WWQ917559 D983094:AQ983095 JB983094:KE983095 SX983094:UA983095 ACT983094:ADW983095 AMP983094:ANS983095 AWL983094:AXO983095 BGH983094:BHK983095 BQD983094:BRG983095 BZZ983094:CBC983095 CJV983094:CKY983095 CTR983094:CUU983095 DDN983094:DEQ983095 DNJ983094:DOM983095 DXF983094:DYI983095 EHB983094:EIE983095 EQX983094:ESA983095 FAT983094:FBW983095 FKP983094:FLS983095 FUL983094:FVO983095 GEH983094:GFK983095 GOD983094:GPG983095 GXZ983094:GZC983095 HHV983094:HIY983095 HRR983094:HSU983095 IBN983094:ICQ983095 ILJ983094:IMM983095 IVF983094:IWI983095 JFB983094:JGE983095 JOX983094:JQA983095 JYT983094:JZW983095 KIP983094:KJS983095 KSL983094:KTO983095 LCH983094:LDK983095 LMD983094:LNG983095 LVZ983094:LXC983095 MFV983094:MGY983095 MPR983094:MQU983095 MZN983094:NAQ983095 NJJ983094:NKM983095 NTF983094:NUI983095 ODB983094:OEE983095 OMX983094:OOA983095 OWT983094:OXW983095 PGP983094:PHS983095 PQL983094:PRO983095 QAH983094:QBK983095 QKD983094:QLG983095 QTZ983094:QVC983095 RDV983094:REY983095 RNR983094:ROU983095 RXN983094:RYQ983095 SHJ983094:SIM983095 SRF983094:SSI983095 TBB983094:TCE983095 TKX983094:TMA983095 TUT983094:TVW983095 UEP983094:UFS983095 UOL983094:UPO983095 UYH983094:UZK983095 VID983094:VJG983095 VRZ983094:VTC983095 WBV983094:WCY983095 WLR983094:WMU983095 WVN983094:WWQ983095 VRZ131:VTC131 JB97:KE97 SX97:UA97 ACT97:ADW97 AMP97:ANS97 AWL97:AXO97 BGH97:BHK97 BQD97:BRG97 BZZ97:CBC97 CJV97:CKY97 CTR97:CUU97 DDN97:DEQ97 DNJ97:DOM97 DXF97:DYI97 EHB97:EIE97 EQX97:ESA97 FAT97:FBW97 FKP97:FLS97 FUL97:FVO97 GEH97:GFK97 GOD97:GPG97 GXZ97:GZC97 HHV97:HIY97 HRR97:HSU97 IBN97:ICQ97 ILJ97:IMM97 IVF97:IWI97 JFB97:JGE97 JOX97:JQA97 JYT97:JZW97 KIP97:KJS97 KSL97:KTO97 LCH97:LDK97 LMD97:LNG97 LVZ97:LXC97 MFV97:MGY97 MPR97:MQU97 MZN97:NAQ97 NJJ97:NKM97 NTF97:NUI97 ODB97:OEE97 OMX97:OOA97 OWT97:OXW97 PGP97:PHS97 PQL97:PRO97 QAH97:QBK97 QKD97:QLG97 QTZ97:QVC97 RDV97:REY97 RNR97:ROU97 RXN97:RYQ97 SHJ97:SIM97 SRF97:SSI97 TBB97:TCE97 TKX97:TMA97 TUT97:TVW97 UEP97:UFS97 UOL97:UPO97 UYH97:UZK97 VID97:VJG97 VRZ97:VTC97 WBV97:WCY97 WLR97:WMU97 WVN97:WWQ97 D65586:AQ65586 JB65586:KE65586 SX65586:UA65586 ACT65586:ADW65586 AMP65586:ANS65586 AWL65586:AXO65586 BGH65586:BHK65586 BQD65586:BRG65586 BZZ65586:CBC65586 CJV65586:CKY65586 CTR65586:CUU65586 DDN65586:DEQ65586 DNJ65586:DOM65586 DXF65586:DYI65586 EHB65586:EIE65586 EQX65586:ESA65586 FAT65586:FBW65586 FKP65586:FLS65586 FUL65586:FVO65586 GEH65586:GFK65586 GOD65586:GPG65586 GXZ65586:GZC65586 HHV65586:HIY65586 HRR65586:HSU65586 IBN65586:ICQ65586 ILJ65586:IMM65586 IVF65586:IWI65586 JFB65586:JGE65586 JOX65586:JQA65586 JYT65586:JZW65586 KIP65586:KJS65586 KSL65586:KTO65586 LCH65586:LDK65586 LMD65586:LNG65586 LVZ65586:LXC65586 MFV65586:MGY65586 MPR65586:MQU65586 MZN65586:NAQ65586 NJJ65586:NKM65586 NTF65586:NUI65586 ODB65586:OEE65586 OMX65586:OOA65586 OWT65586:OXW65586 PGP65586:PHS65586 PQL65586:PRO65586 QAH65586:QBK65586 QKD65586:QLG65586 QTZ65586:QVC65586 RDV65586:REY65586 RNR65586:ROU65586 RXN65586:RYQ65586 SHJ65586:SIM65586 SRF65586:SSI65586 TBB65586:TCE65586 TKX65586:TMA65586 TUT65586:TVW65586 UEP65586:UFS65586 UOL65586:UPO65586 UYH65586:UZK65586 VID65586:VJG65586 VRZ65586:VTC65586 WBV65586:WCY65586 WLR65586:WMU65586 WVN65586:WWQ65586 D131122:AQ131122 JB131122:KE131122 SX131122:UA131122 ACT131122:ADW131122 AMP131122:ANS131122 AWL131122:AXO131122 BGH131122:BHK131122 BQD131122:BRG131122 BZZ131122:CBC131122 CJV131122:CKY131122 CTR131122:CUU131122 DDN131122:DEQ131122 DNJ131122:DOM131122 DXF131122:DYI131122 EHB131122:EIE131122 EQX131122:ESA131122 FAT131122:FBW131122 FKP131122:FLS131122 FUL131122:FVO131122 GEH131122:GFK131122 GOD131122:GPG131122 GXZ131122:GZC131122 HHV131122:HIY131122 HRR131122:HSU131122 IBN131122:ICQ131122 ILJ131122:IMM131122 IVF131122:IWI131122 JFB131122:JGE131122 JOX131122:JQA131122 JYT131122:JZW131122 KIP131122:KJS131122 KSL131122:KTO131122 LCH131122:LDK131122 LMD131122:LNG131122 LVZ131122:LXC131122 MFV131122:MGY131122 MPR131122:MQU131122 MZN131122:NAQ131122 NJJ131122:NKM131122 NTF131122:NUI131122 ODB131122:OEE131122 OMX131122:OOA131122 OWT131122:OXW131122 PGP131122:PHS131122 PQL131122:PRO131122 QAH131122:QBK131122 QKD131122:QLG131122 QTZ131122:QVC131122 RDV131122:REY131122 RNR131122:ROU131122 RXN131122:RYQ131122 SHJ131122:SIM131122 SRF131122:SSI131122 TBB131122:TCE131122 TKX131122:TMA131122 TUT131122:TVW131122 UEP131122:UFS131122 UOL131122:UPO131122 UYH131122:UZK131122 VID131122:VJG131122 VRZ131122:VTC131122 WBV131122:WCY131122 WLR131122:WMU131122 WVN131122:WWQ131122 D196658:AQ196658 JB196658:KE196658 SX196658:UA196658 ACT196658:ADW196658 AMP196658:ANS196658 AWL196658:AXO196658 BGH196658:BHK196658 BQD196658:BRG196658 BZZ196658:CBC196658 CJV196658:CKY196658 CTR196658:CUU196658 DDN196658:DEQ196658 DNJ196658:DOM196658 DXF196658:DYI196658 EHB196658:EIE196658 EQX196658:ESA196658 FAT196658:FBW196658 FKP196658:FLS196658 FUL196658:FVO196658 GEH196658:GFK196658 GOD196658:GPG196658 GXZ196658:GZC196658 HHV196658:HIY196658 HRR196658:HSU196658 IBN196658:ICQ196658 ILJ196658:IMM196658 IVF196658:IWI196658 JFB196658:JGE196658 JOX196658:JQA196658 JYT196658:JZW196658 KIP196658:KJS196658 KSL196658:KTO196658 LCH196658:LDK196658 LMD196658:LNG196658 LVZ196658:LXC196658 MFV196658:MGY196658 MPR196658:MQU196658 MZN196658:NAQ196658 NJJ196658:NKM196658 NTF196658:NUI196658 ODB196658:OEE196658 OMX196658:OOA196658 OWT196658:OXW196658 PGP196658:PHS196658 PQL196658:PRO196658 QAH196658:QBK196658 QKD196658:QLG196658 QTZ196658:QVC196658 RDV196658:REY196658 RNR196658:ROU196658 RXN196658:RYQ196658 SHJ196658:SIM196658 SRF196658:SSI196658 TBB196658:TCE196658 TKX196658:TMA196658 TUT196658:TVW196658 UEP196658:UFS196658 UOL196658:UPO196658 UYH196658:UZK196658 VID196658:VJG196658 VRZ196658:VTC196658 WBV196658:WCY196658 WLR196658:WMU196658 WVN196658:WWQ196658 D262194:AQ262194 JB262194:KE262194 SX262194:UA262194 ACT262194:ADW262194 AMP262194:ANS262194 AWL262194:AXO262194 BGH262194:BHK262194 BQD262194:BRG262194 BZZ262194:CBC262194 CJV262194:CKY262194 CTR262194:CUU262194 DDN262194:DEQ262194 DNJ262194:DOM262194 DXF262194:DYI262194 EHB262194:EIE262194 EQX262194:ESA262194 FAT262194:FBW262194 FKP262194:FLS262194 FUL262194:FVO262194 GEH262194:GFK262194 GOD262194:GPG262194 GXZ262194:GZC262194 HHV262194:HIY262194 HRR262194:HSU262194 IBN262194:ICQ262194 ILJ262194:IMM262194 IVF262194:IWI262194 JFB262194:JGE262194 JOX262194:JQA262194 JYT262194:JZW262194 KIP262194:KJS262194 KSL262194:KTO262194 LCH262194:LDK262194 LMD262194:LNG262194 LVZ262194:LXC262194 MFV262194:MGY262194 MPR262194:MQU262194 MZN262194:NAQ262194 NJJ262194:NKM262194 NTF262194:NUI262194 ODB262194:OEE262194 OMX262194:OOA262194 OWT262194:OXW262194 PGP262194:PHS262194 PQL262194:PRO262194 QAH262194:QBK262194 QKD262194:QLG262194 QTZ262194:QVC262194 RDV262194:REY262194 RNR262194:ROU262194 RXN262194:RYQ262194 SHJ262194:SIM262194 SRF262194:SSI262194 TBB262194:TCE262194 TKX262194:TMA262194 TUT262194:TVW262194 UEP262194:UFS262194 UOL262194:UPO262194 UYH262194:UZK262194 VID262194:VJG262194 VRZ262194:VTC262194 WBV262194:WCY262194 WLR262194:WMU262194 WVN262194:WWQ262194 D327730:AQ327730 JB327730:KE327730 SX327730:UA327730 ACT327730:ADW327730 AMP327730:ANS327730 AWL327730:AXO327730 BGH327730:BHK327730 BQD327730:BRG327730 BZZ327730:CBC327730 CJV327730:CKY327730 CTR327730:CUU327730 DDN327730:DEQ327730 DNJ327730:DOM327730 DXF327730:DYI327730 EHB327730:EIE327730 EQX327730:ESA327730 FAT327730:FBW327730 FKP327730:FLS327730 FUL327730:FVO327730 GEH327730:GFK327730 GOD327730:GPG327730 GXZ327730:GZC327730 HHV327730:HIY327730 HRR327730:HSU327730 IBN327730:ICQ327730 ILJ327730:IMM327730 IVF327730:IWI327730 JFB327730:JGE327730 JOX327730:JQA327730 JYT327730:JZW327730 KIP327730:KJS327730 KSL327730:KTO327730 LCH327730:LDK327730 LMD327730:LNG327730 LVZ327730:LXC327730 MFV327730:MGY327730 MPR327730:MQU327730 MZN327730:NAQ327730 NJJ327730:NKM327730 NTF327730:NUI327730 ODB327730:OEE327730 OMX327730:OOA327730 OWT327730:OXW327730 PGP327730:PHS327730 PQL327730:PRO327730 QAH327730:QBK327730 QKD327730:QLG327730 QTZ327730:QVC327730 RDV327730:REY327730 RNR327730:ROU327730 RXN327730:RYQ327730 SHJ327730:SIM327730 SRF327730:SSI327730 TBB327730:TCE327730 TKX327730:TMA327730 TUT327730:TVW327730 UEP327730:UFS327730 UOL327730:UPO327730 UYH327730:UZK327730 VID327730:VJG327730 VRZ327730:VTC327730 WBV327730:WCY327730 WLR327730:WMU327730 WVN327730:WWQ327730 D393266:AQ393266 JB393266:KE393266 SX393266:UA393266 ACT393266:ADW393266 AMP393266:ANS393266 AWL393266:AXO393266 BGH393266:BHK393266 BQD393266:BRG393266 BZZ393266:CBC393266 CJV393266:CKY393266 CTR393266:CUU393266 DDN393266:DEQ393266 DNJ393266:DOM393266 DXF393266:DYI393266 EHB393266:EIE393266 EQX393266:ESA393266 FAT393266:FBW393266 FKP393266:FLS393266 FUL393266:FVO393266 GEH393266:GFK393266 GOD393266:GPG393266 GXZ393266:GZC393266 HHV393266:HIY393266 HRR393266:HSU393266 IBN393266:ICQ393266 ILJ393266:IMM393266 IVF393266:IWI393266 JFB393266:JGE393266 JOX393266:JQA393266 JYT393266:JZW393266 KIP393266:KJS393266 KSL393266:KTO393266 LCH393266:LDK393266 LMD393266:LNG393266 LVZ393266:LXC393266 MFV393266:MGY393266 MPR393266:MQU393266 MZN393266:NAQ393266 NJJ393266:NKM393266 NTF393266:NUI393266 ODB393266:OEE393266 OMX393266:OOA393266 OWT393266:OXW393266 PGP393266:PHS393266 PQL393266:PRO393266 QAH393266:QBK393266 QKD393266:QLG393266 QTZ393266:QVC393266 RDV393266:REY393266 RNR393266:ROU393266 RXN393266:RYQ393266 SHJ393266:SIM393266 SRF393266:SSI393266 TBB393266:TCE393266 TKX393266:TMA393266 TUT393266:TVW393266 UEP393266:UFS393266 UOL393266:UPO393266 UYH393266:UZK393266 VID393266:VJG393266 VRZ393266:VTC393266 WBV393266:WCY393266 WLR393266:WMU393266 WVN393266:WWQ393266 D458802:AQ458802 JB458802:KE458802 SX458802:UA458802 ACT458802:ADW458802 AMP458802:ANS458802 AWL458802:AXO458802 BGH458802:BHK458802 BQD458802:BRG458802 BZZ458802:CBC458802 CJV458802:CKY458802 CTR458802:CUU458802 DDN458802:DEQ458802 DNJ458802:DOM458802 DXF458802:DYI458802 EHB458802:EIE458802 EQX458802:ESA458802 FAT458802:FBW458802 FKP458802:FLS458802 FUL458802:FVO458802 GEH458802:GFK458802 GOD458802:GPG458802 GXZ458802:GZC458802 HHV458802:HIY458802 HRR458802:HSU458802 IBN458802:ICQ458802 ILJ458802:IMM458802 IVF458802:IWI458802 JFB458802:JGE458802 JOX458802:JQA458802 JYT458802:JZW458802 KIP458802:KJS458802 KSL458802:KTO458802 LCH458802:LDK458802 LMD458802:LNG458802 LVZ458802:LXC458802 MFV458802:MGY458802 MPR458802:MQU458802 MZN458802:NAQ458802 NJJ458802:NKM458802 NTF458802:NUI458802 ODB458802:OEE458802 OMX458802:OOA458802 OWT458802:OXW458802 PGP458802:PHS458802 PQL458802:PRO458802 QAH458802:QBK458802 QKD458802:QLG458802 QTZ458802:QVC458802 RDV458802:REY458802 RNR458802:ROU458802 RXN458802:RYQ458802 SHJ458802:SIM458802 SRF458802:SSI458802 TBB458802:TCE458802 TKX458802:TMA458802 TUT458802:TVW458802 UEP458802:UFS458802 UOL458802:UPO458802 UYH458802:UZK458802 VID458802:VJG458802 VRZ458802:VTC458802 WBV458802:WCY458802 WLR458802:WMU458802 WVN458802:WWQ458802 D524338:AQ524338 JB524338:KE524338 SX524338:UA524338 ACT524338:ADW524338 AMP524338:ANS524338 AWL524338:AXO524338 BGH524338:BHK524338 BQD524338:BRG524338 BZZ524338:CBC524338 CJV524338:CKY524338 CTR524338:CUU524338 DDN524338:DEQ524338 DNJ524338:DOM524338 DXF524338:DYI524338 EHB524338:EIE524338 EQX524338:ESA524338 FAT524338:FBW524338 FKP524338:FLS524338 FUL524338:FVO524338 GEH524338:GFK524338 GOD524338:GPG524338 GXZ524338:GZC524338 HHV524338:HIY524338 HRR524338:HSU524338 IBN524338:ICQ524338 ILJ524338:IMM524338 IVF524338:IWI524338 JFB524338:JGE524338 JOX524338:JQA524338 JYT524338:JZW524338 KIP524338:KJS524338 KSL524338:KTO524338 LCH524338:LDK524338 LMD524338:LNG524338 LVZ524338:LXC524338 MFV524338:MGY524338 MPR524338:MQU524338 MZN524338:NAQ524338 NJJ524338:NKM524338 NTF524338:NUI524338 ODB524338:OEE524338 OMX524338:OOA524338 OWT524338:OXW524338 PGP524338:PHS524338 PQL524338:PRO524338 QAH524338:QBK524338 QKD524338:QLG524338 QTZ524338:QVC524338 RDV524338:REY524338 RNR524338:ROU524338 RXN524338:RYQ524338 SHJ524338:SIM524338 SRF524338:SSI524338 TBB524338:TCE524338 TKX524338:TMA524338 TUT524338:TVW524338 UEP524338:UFS524338 UOL524338:UPO524338 UYH524338:UZK524338 VID524338:VJG524338 VRZ524338:VTC524338 WBV524338:WCY524338 WLR524338:WMU524338 WVN524338:WWQ524338 D589874:AQ589874 JB589874:KE589874 SX589874:UA589874 ACT589874:ADW589874 AMP589874:ANS589874 AWL589874:AXO589874 BGH589874:BHK589874 BQD589874:BRG589874 BZZ589874:CBC589874 CJV589874:CKY589874 CTR589874:CUU589874 DDN589874:DEQ589874 DNJ589874:DOM589874 DXF589874:DYI589874 EHB589874:EIE589874 EQX589874:ESA589874 FAT589874:FBW589874 FKP589874:FLS589874 FUL589874:FVO589874 GEH589874:GFK589874 GOD589874:GPG589874 GXZ589874:GZC589874 HHV589874:HIY589874 HRR589874:HSU589874 IBN589874:ICQ589874 ILJ589874:IMM589874 IVF589874:IWI589874 JFB589874:JGE589874 JOX589874:JQA589874 JYT589874:JZW589874 KIP589874:KJS589874 KSL589874:KTO589874 LCH589874:LDK589874 LMD589874:LNG589874 LVZ589874:LXC589874 MFV589874:MGY589874 MPR589874:MQU589874 MZN589874:NAQ589874 NJJ589874:NKM589874 NTF589874:NUI589874 ODB589874:OEE589874 OMX589874:OOA589874 OWT589874:OXW589874 PGP589874:PHS589874 PQL589874:PRO589874 QAH589874:QBK589874 QKD589874:QLG589874 QTZ589874:QVC589874 RDV589874:REY589874 RNR589874:ROU589874 RXN589874:RYQ589874 SHJ589874:SIM589874 SRF589874:SSI589874 TBB589874:TCE589874 TKX589874:TMA589874 TUT589874:TVW589874 UEP589874:UFS589874 UOL589874:UPO589874 UYH589874:UZK589874 VID589874:VJG589874 VRZ589874:VTC589874 WBV589874:WCY589874 WLR589874:WMU589874 WVN589874:WWQ589874 D655410:AQ655410 JB655410:KE655410 SX655410:UA655410 ACT655410:ADW655410 AMP655410:ANS655410 AWL655410:AXO655410 BGH655410:BHK655410 BQD655410:BRG655410 BZZ655410:CBC655410 CJV655410:CKY655410 CTR655410:CUU655410 DDN655410:DEQ655410 DNJ655410:DOM655410 DXF655410:DYI655410 EHB655410:EIE655410 EQX655410:ESA655410 FAT655410:FBW655410 FKP655410:FLS655410 FUL655410:FVO655410 GEH655410:GFK655410 GOD655410:GPG655410 GXZ655410:GZC655410 HHV655410:HIY655410 HRR655410:HSU655410 IBN655410:ICQ655410 ILJ655410:IMM655410 IVF655410:IWI655410 JFB655410:JGE655410 JOX655410:JQA655410 JYT655410:JZW655410 KIP655410:KJS655410 KSL655410:KTO655410 LCH655410:LDK655410 LMD655410:LNG655410 LVZ655410:LXC655410 MFV655410:MGY655410 MPR655410:MQU655410 MZN655410:NAQ655410 NJJ655410:NKM655410 NTF655410:NUI655410 ODB655410:OEE655410 OMX655410:OOA655410 OWT655410:OXW655410 PGP655410:PHS655410 PQL655410:PRO655410 QAH655410:QBK655410 QKD655410:QLG655410 QTZ655410:QVC655410 RDV655410:REY655410 RNR655410:ROU655410 RXN655410:RYQ655410 SHJ655410:SIM655410 SRF655410:SSI655410 TBB655410:TCE655410 TKX655410:TMA655410 TUT655410:TVW655410 UEP655410:UFS655410 UOL655410:UPO655410 UYH655410:UZK655410 VID655410:VJG655410 VRZ655410:VTC655410 WBV655410:WCY655410 WLR655410:WMU655410 WVN655410:WWQ655410 D720946:AQ720946 JB720946:KE720946 SX720946:UA720946 ACT720946:ADW720946 AMP720946:ANS720946 AWL720946:AXO720946 BGH720946:BHK720946 BQD720946:BRG720946 BZZ720946:CBC720946 CJV720946:CKY720946 CTR720946:CUU720946 DDN720946:DEQ720946 DNJ720946:DOM720946 DXF720946:DYI720946 EHB720946:EIE720946 EQX720946:ESA720946 FAT720946:FBW720946 FKP720946:FLS720946 FUL720946:FVO720946 GEH720946:GFK720946 GOD720946:GPG720946 GXZ720946:GZC720946 HHV720946:HIY720946 HRR720946:HSU720946 IBN720946:ICQ720946 ILJ720946:IMM720946 IVF720946:IWI720946 JFB720946:JGE720946 JOX720946:JQA720946 JYT720946:JZW720946 KIP720946:KJS720946 KSL720946:KTO720946 LCH720946:LDK720946 LMD720946:LNG720946 LVZ720946:LXC720946 MFV720946:MGY720946 MPR720946:MQU720946 MZN720946:NAQ720946 NJJ720946:NKM720946 NTF720946:NUI720946 ODB720946:OEE720946 OMX720946:OOA720946 OWT720946:OXW720946 PGP720946:PHS720946 PQL720946:PRO720946 QAH720946:QBK720946 QKD720946:QLG720946 QTZ720946:QVC720946 RDV720946:REY720946 RNR720946:ROU720946 RXN720946:RYQ720946 SHJ720946:SIM720946 SRF720946:SSI720946 TBB720946:TCE720946 TKX720946:TMA720946 TUT720946:TVW720946 UEP720946:UFS720946 UOL720946:UPO720946 UYH720946:UZK720946 VID720946:VJG720946 VRZ720946:VTC720946 WBV720946:WCY720946 WLR720946:WMU720946 WVN720946:WWQ720946 D786482:AQ786482 JB786482:KE786482 SX786482:UA786482 ACT786482:ADW786482 AMP786482:ANS786482 AWL786482:AXO786482 BGH786482:BHK786482 BQD786482:BRG786482 BZZ786482:CBC786482 CJV786482:CKY786482 CTR786482:CUU786482 DDN786482:DEQ786482 DNJ786482:DOM786482 DXF786482:DYI786482 EHB786482:EIE786482 EQX786482:ESA786482 FAT786482:FBW786482 FKP786482:FLS786482 FUL786482:FVO786482 GEH786482:GFK786482 GOD786482:GPG786482 GXZ786482:GZC786482 HHV786482:HIY786482 HRR786482:HSU786482 IBN786482:ICQ786482 ILJ786482:IMM786482 IVF786482:IWI786482 JFB786482:JGE786482 JOX786482:JQA786482 JYT786482:JZW786482 KIP786482:KJS786482 KSL786482:KTO786482 LCH786482:LDK786482 LMD786482:LNG786482 LVZ786482:LXC786482 MFV786482:MGY786482 MPR786482:MQU786482 MZN786482:NAQ786482 NJJ786482:NKM786482 NTF786482:NUI786482 ODB786482:OEE786482 OMX786482:OOA786482 OWT786482:OXW786482 PGP786482:PHS786482 PQL786482:PRO786482 QAH786482:QBK786482 QKD786482:QLG786482 QTZ786482:QVC786482 RDV786482:REY786482 RNR786482:ROU786482 RXN786482:RYQ786482 SHJ786482:SIM786482 SRF786482:SSI786482 TBB786482:TCE786482 TKX786482:TMA786482 TUT786482:TVW786482 UEP786482:UFS786482 UOL786482:UPO786482 UYH786482:UZK786482 VID786482:VJG786482 VRZ786482:VTC786482 WBV786482:WCY786482 WLR786482:WMU786482 WVN786482:WWQ786482 D852018:AQ852018 JB852018:KE852018 SX852018:UA852018 ACT852018:ADW852018 AMP852018:ANS852018 AWL852018:AXO852018 BGH852018:BHK852018 BQD852018:BRG852018 BZZ852018:CBC852018 CJV852018:CKY852018 CTR852018:CUU852018 DDN852018:DEQ852018 DNJ852018:DOM852018 DXF852018:DYI852018 EHB852018:EIE852018 EQX852018:ESA852018 FAT852018:FBW852018 FKP852018:FLS852018 FUL852018:FVO852018 GEH852018:GFK852018 GOD852018:GPG852018 GXZ852018:GZC852018 HHV852018:HIY852018 HRR852018:HSU852018 IBN852018:ICQ852018 ILJ852018:IMM852018 IVF852018:IWI852018 JFB852018:JGE852018 JOX852018:JQA852018 JYT852018:JZW852018 KIP852018:KJS852018 KSL852018:KTO852018 LCH852018:LDK852018 LMD852018:LNG852018 LVZ852018:LXC852018 MFV852018:MGY852018 MPR852018:MQU852018 MZN852018:NAQ852018 NJJ852018:NKM852018 NTF852018:NUI852018 ODB852018:OEE852018 OMX852018:OOA852018 OWT852018:OXW852018 PGP852018:PHS852018 PQL852018:PRO852018 QAH852018:QBK852018 QKD852018:QLG852018 QTZ852018:QVC852018 RDV852018:REY852018 RNR852018:ROU852018 RXN852018:RYQ852018 SHJ852018:SIM852018 SRF852018:SSI852018 TBB852018:TCE852018 TKX852018:TMA852018 TUT852018:TVW852018 UEP852018:UFS852018 UOL852018:UPO852018 UYH852018:UZK852018 VID852018:VJG852018 VRZ852018:VTC852018 WBV852018:WCY852018 WLR852018:WMU852018 WVN852018:WWQ852018 D917554:AQ917554 JB917554:KE917554 SX917554:UA917554 ACT917554:ADW917554 AMP917554:ANS917554 AWL917554:AXO917554 BGH917554:BHK917554 BQD917554:BRG917554 BZZ917554:CBC917554 CJV917554:CKY917554 CTR917554:CUU917554 DDN917554:DEQ917554 DNJ917554:DOM917554 DXF917554:DYI917554 EHB917554:EIE917554 EQX917554:ESA917554 FAT917554:FBW917554 FKP917554:FLS917554 FUL917554:FVO917554 GEH917554:GFK917554 GOD917554:GPG917554 GXZ917554:GZC917554 HHV917554:HIY917554 HRR917554:HSU917554 IBN917554:ICQ917554 ILJ917554:IMM917554 IVF917554:IWI917554 JFB917554:JGE917554 JOX917554:JQA917554 JYT917554:JZW917554 KIP917554:KJS917554 KSL917554:KTO917554 LCH917554:LDK917554 LMD917554:LNG917554 LVZ917554:LXC917554 MFV917554:MGY917554 MPR917554:MQU917554 MZN917554:NAQ917554 NJJ917554:NKM917554 NTF917554:NUI917554 ODB917554:OEE917554 OMX917554:OOA917554 OWT917554:OXW917554 PGP917554:PHS917554 PQL917554:PRO917554 QAH917554:QBK917554 QKD917554:QLG917554 QTZ917554:QVC917554 RDV917554:REY917554 RNR917554:ROU917554 RXN917554:RYQ917554 SHJ917554:SIM917554 SRF917554:SSI917554 TBB917554:TCE917554 TKX917554:TMA917554 TUT917554:TVW917554 UEP917554:UFS917554 UOL917554:UPO917554 UYH917554:UZK917554 VID917554:VJG917554 VRZ917554:VTC917554 WBV917554:WCY917554 WLR917554:WMU917554 WVN917554:WWQ917554 D983090:AQ983090 JB983090:KE983090 SX983090:UA983090 ACT983090:ADW983090 AMP983090:ANS983090 AWL983090:AXO983090 BGH983090:BHK983090 BQD983090:BRG983090 BZZ983090:CBC983090 CJV983090:CKY983090 CTR983090:CUU983090 DDN983090:DEQ983090 DNJ983090:DOM983090 DXF983090:DYI983090 EHB983090:EIE983090 EQX983090:ESA983090 FAT983090:FBW983090 FKP983090:FLS983090 FUL983090:FVO983090 GEH983090:GFK983090 GOD983090:GPG983090 GXZ983090:GZC983090 HHV983090:HIY983090 HRR983090:HSU983090 IBN983090:ICQ983090 ILJ983090:IMM983090 IVF983090:IWI983090 JFB983090:JGE983090 JOX983090:JQA983090 JYT983090:JZW983090 KIP983090:KJS983090 KSL983090:KTO983090 LCH983090:LDK983090 LMD983090:LNG983090 LVZ983090:LXC983090 MFV983090:MGY983090 MPR983090:MQU983090 MZN983090:NAQ983090 NJJ983090:NKM983090 NTF983090:NUI983090 ODB983090:OEE983090 OMX983090:OOA983090 OWT983090:OXW983090 PGP983090:PHS983090 PQL983090:PRO983090 QAH983090:QBK983090 QKD983090:QLG983090 QTZ983090:QVC983090 RDV983090:REY983090 RNR983090:ROU983090 RXN983090:RYQ983090 SHJ983090:SIM983090 SRF983090:SSI983090 TBB983090:TCE983090 TKX983090:TMA983090 TUT983090:TVW983090 UEP983090:UFS983090 UOL983090:UPO983090 UYH983090:UZK983090 VID983090:VJG983090 VRZ983090:VTC983090 WBV983090:WCY983090 WLR983090:WMU983090 WVN983090:WWQ983090 D65624:AQ65627 JB65624:KE65627 SX65624:UA65627 ACT65624:ADW65627 AMP65624:ANS65627 AWL65624:AXO65627 BGH65624:BHK65627 BQD65624:BRG65627 BZZ65624:CBC65627 CJV65624:CKY65627 CTR65624:CUU65627 DDN65624:DEQ65627 DNJ65624:DOM65627 DXF65624:DYI65627 EHB65624:EIE65627 EQX65624:ESA65627 FAT65624:FBW65627 FKP65624:FLS65627 FUL65624:FVO65627 GEH65624:GFK65627 GOD65624:GPG65627 GXZ65624:GZC65627 HHV65624:HIY65627 HRR65624:HSU65627 IBN65624:ICQ65627 ILJ65624:IMM65627 IVF65624:IWI65627 JFB65624:JGE65627 JOX65624:JQA65627 JYT65624:JZW65627 KIP65624:KJS65627 KSL65624:KTO65627 LCH65624:LDK65627 LMD65624:LNG65627 LVZ65624:LXC65627 MFV65624:MGY65627 MPR65624:MQU65627 MZN65624:NAQ65627 NJJ65624:NKM65627 NTF65624:NUI65627 ODB65624:OEE65627 OMX65624:OOA65627 OWT65624:OXW65627 PGP65624:PHS65627 PQL65624:PRO65627 QAH65624:QBK65627 QKD65624:QLG65627 QTZ65624:QVC65627 RDV65624:REY65627 RNR65624:ROU65627 RXN65624:RYQ65627 SHJ65624:SIM65627 SRF65624:SSI65627 TBB65624:TCE65627 TKX65624:TMA65627 TUT65624:TVW65627 UEP65624:UFS65627 UOL65624:UPO65627 UYH65624:UZK65627 VID65624:VJG65627 VRZ65624:VTC65627 WBV65624:WCY65627 WLR65624:WMU65627 WVN65624:WWQ65627 D131160:AQ131163 JB131160:KE131163 SX131160:UA131163 ACT131160:ADW131163 AMP131160:ANS131163 AWL131160:AXO131163 BGH131160:BHK131163 BQD131160:BRG131163 BZZ131160:CBC131163 CJV131160:CKY131163 CTR131160:CUU131163 DDN131160:DEQ131163 DNJ131160:DOM131163 DXF131160:DYI131163 EHB131160:EIE131163 EQX131160:ESA131163 FAT131160:FBW131163 FKP131160:FLS131163 FUL131160:FVO131163 GEH131160:GFK131163 GOD131160:GPG131163 GXZ131160:GZC131163 HHV131160:HIY131163 HRR131160:HSU131163 IBN131160:ICQ131163 ILJ131160:IMM131163 IVF131160:IWI131163 JFB131160:JGE131163 JOX131160:JQA131163 JYT131160:JZW131163 KIP131160:KJS131163 KSL131160:KTO131163 LCH131160:LDK131163 LMD131160:LNG131163 LVZ131160:LXC131163 MFV131160:MGY131163 MPR131160:MQU131163 MZN131160:NAQ131163 NJJ131160:NKM131163 NTF131160:NUI131163 ODB131160:OEE131163 OMX131160:OOA131163 OWT131160:OXW131163 PGP131160:PHS131163 PQL131160:PRO131163 QAH131160:QBK131163 QKD131160:QLG131163 QTZ131160:QVC131163 RDV131160:REY131163 RNR131160:ROU131163 RXN131160:RYQ131163 SHJ131160:SIM131163 SRF131160:SSI131163 TBB131160:TCE131163 TKX131160:TMA131163 TUT131160:TVW131163 UEP131160:UFS131163 UOL131160:UPO131163 UYH131160:UZK131163 VID131160:VJG131163 VRZ131160:VTC131163 WBV131160:WCY131163 WLR131160:WMU131163 WVN131160:WWQ131163 D196696:AQ196699 JB196696:KE196699 SX196696:UA196699 ACT196696:ADW196699 AMP196696:ANS196699 AWL196696:AXO196699 BGH196696:BHK196699 BQD196696:BRG196699 BZZ196696:CBC196699 CJV196696:CKY196699 CTR196696:CUU196699 DDN196696:DEQ196699 DNJ196696:DOM196699 DXF196696:DYI196699 EHB196696:EIE196699 EQX196696:ESA196699 FAT196696:FBW196699 FKP196696:FLS196699 FUL196696:FVO196699 GEH196696:GFK196699 GOD196696:GPG196699 GXZ196696:GZC196699 HHV196696:HIY196699 HRR196696:HSU196699 IBN196696:ICQ196699 ILJ196696:IMM196699 IVF196696:IWI196699 JFB196696:JGE196699 JOX196696:JQA196699 JYT196696:JZW196699 KIP196696:KJS196699 KSL196696:KTO196699 LCH196696:LDK196699 LMD196696:LNG196699 LVZ196696:LXC196699 MFV196696:MGY196699 MPR196696:MQU196699 MZN196696:NAQ196699 NJJ196696:NKM196699 NTF196696:NUI196699 ODB196696:OEE196699 OMX196696:OOA196699 OWT196696:OXW196699 PGP196696:PHS196699 PQL196696:PRO196699 QAH196696:QBK196699 QKD196696:QLG196699 QTZ196696:QVC196699 RDV196696:REY196699 RNR196696:ROU196699 RXN196696:RYQ196699 SHJ196696:SIM196699 SRF196696:SSI196699 TBB196696:TCE196699 TKX196696:TMA196699 TUT196696:TVW196699 UEP196696:UFS196699 UOL196696:UPO196699 UYH196696:UZK196699 VID196696:VJG196699 VRZ196696:VTC196699 WBV196696:WCY196699 WLR196696:WMU196699 WVN196696:WWQ196699 D262232:AQ262235 JB262232:KE262235 SX262232:UA262235 ACT262232:ADW262235 AMP262232:ANS262235 AWL262232:AXO262235 BGH262232:BHK262235 BQD262232:BRG262235 BZZ262232:CBC262235 CJV262232:CKY262235 CTR262232:CUU262235 DDN262232:DEQ262235 DNJ262232:DOM262235 DXF262232:DYI262235 EHB262232:EIE262235 EQX262232:ESA262235 FAT262232:FBW262235 FKP262232:FLS262235 FUL262232:FVO262235 GEH262232:GFK262235 GOD262232:GPG262235 GXZ262232:GZC262235 HHV262232:HIY262235 HRR262232:HSU262235 IBN262232:ICQ262235 ILJ262232:IMM262235 IVF262232:IWI262235 JFB262232:JGE262235 JOX262232:JQA262235 JYT262232:JZW262235 KIP262232:KJS262235 KSL262232:KTO262235 LCH262232:LDK262235 LMD262232:LNG262235 LVZ262232:LXC262235 MFV262232:MGY262235 MPR262232:MQU262235 MZN262232:NAQ262235 NJJ262232:NKM262235 NTF262232:NUI262235 ODB262232:OEE262235 OMX262232:OOA262235 OWT262232:OXW262235 PGP262232:PHS262235 PQL262232:PRO262235 QAH262232:QBK262235 QKD262232:QLG262235 QTZ262232:QVC262235 RDV262232:REY262235 RNR262232:ROU262235 RXN262232:RYQ262235 SHJ262232:SIM262235 SRF262232:SSI262235 TBB262232:TCE262235 TKX262232:TMA262235 TUT262232:TVW262235 UEP262232:UFS262235 UOL262232:UPO262235 UYH262232:UZK262235 VID262232:VJG262235 VRZ262232:VTC262235 WBV262232:WCY262235 WLR262232:WMU262235 WVN262232:WWQ262235 D327768:AQ327771 JB327768:KE327771 SX327768:UA327771 ACT327768:ADW327771 AMP327768:ANS327771 AWL327768:AXO327771 BGH327768:BHK327771 BQD327768:BRG327771 BZZ327768:CBC327771 CJV327768:CKY327771 CTR327768:CUU327771 DDN327768:DEQ327771 DNJ327768:DOM327771 DXF327768:DYI327771 EHB327768:EIE327771 EQX327768:ESA327771 FAT327768:FBW327771 FKP327768:FLS327771 FUL327768:FVO327771 GEH327768:GFK327771 GOD327768:GPG327771 GXZ327768:GZC327771 HHV327768:HIY327771 HRR327768:HSU327771 IBN327768:ICQ327771 ILJ327768:IMM327771 IVF327768:IWI327771 JFB327768:JGE327771 JOX327768:JQA327771 JYT327768:JZW327771 KIP327768:KJS327771 KSL327768:KTO327771 LCH327768:LDK327771 LMD327768:LNG327771 LVZ327768:LXC327771 MFV327768:MGY327771 MPR327768:MQU327771 MZN327768:NAQ327771 NJJ327768:NKM327771 NTF327768:NUI327771 ODB327768:OEE327771 OMX327768:OOA327771 OWT327768:OXW327771 PGP327768:PHS327771 PQL327768:PRO327771 QAH327768:QBK327771 QKD327768:QLG327771 QTZ327768:QVC327771 RDV327768:REY327771 RNR327768:ROU327771 RXN327768:RYQ327771 SHJ327768:SIM327771 SRF327768:SSI327771 TBB327768:TCE327771 TKX327768:TMA327771 TUT327768:TVW327771 UEP327768:UFS327771 UOL327768:UPO327771 UYH327768:UZK327771 VID327768:VJG327771 VRZ327768:VTC327771 WBV327768:WCY327771 WLR327768:WMU327771 WVN327768:WWQ327771 D393304:AQ393307 JB393304:KE393307 SX393304:UA393307 ACT393304:ADW393307 AMP393304:ANS393307 AWL393304:AXO393307 BGH393304:BHK393307 BQD393304:BRG393307 BZZ393304:CBC393307 CJV393304:CKY393307 CTR393304:CUU393307 DDN393304:DEQ393307 DNJ393304:DOM393307 DXF393304:DYI393307 EHB393304:EIE393307 EQX393304:ESA393307 FAT393304:FBW393307 FKP393304:FLS393307 FUL393304:FVO393307 GEH393304:GFK393307 GOD393304:GPG393307 GXZ393304:GZC393307 HHV393304:HIY393307 HRR393304:HSU393307 IBN393304:ICQ393307 ILJ393304:IMM393307 IVF393304:IWI393307 JFB393304:JGE393307 JOX393304:JQA393307 JYT393304:JZW393307 KIP393304:KJS393307 KSL393304:KTO393307 LCH393304:LDK393307 LMD393304:LNG393307 LVZ393304:LXC393307 MFV393304:MGY393307 MPR393304:MQU393307 MZN393304:NAQ393307 NJJ393304:NKM393307 NTF393304:NUI393307 ODB393304:OEE393307 OMX393304:OOA393307 OWT393304:OXW393307 PGP393304:PHS393307 PQL393304:PRO393307 QAH393304:QBK393307 QKD393304:QLG393307 QTZ393304:QVC393307 RDV393304:REY393307 RNR393304:ROU393307 RXN393304:RYQ393307 SHJ393304:SIM393307 SRF393304:SSI393307 TBB393304:TCE393307 TKX393304:TMA393307 TUT393304:TVW393307 UEP393304:UFS393307 UOL393304:UPO393307 UYH393304:UZK393307 VID393304:VJG393307 VRZ393304:VTC393307 WBV393304:WCY393307 WLR393304:WMU393307 WVN393304:WWQ393307 D458840:AQ458843 JB458840:KE458843 SX458840:UA458843 ACT458840:ADW458843 AMP458840:ANS458843 AWL458840:AXO458843 BGH458840:BHK458843 BQD458840:BRG458843 BZZ458840:CBC458843 CJV458840:CKY458843 CTR458840:CUU458843 DDN458840:DEQ458843 DNJ458840:DOM458843 DXF458840:DYI458843 EHB458840:EIE458843 EQX458840:ESA458843 FAT458840:FBW458843 FKP458840:FLS458843 FUL458840:FVO458843 GEH458840:GFK458843 GOD458840:GPG458843 GXZ458840:GZC458843 HHV458840:HIY458843 HRR458840:HSU458843 IBN458840:ICQ458843 ILJ458840:IMM458843 IVF458840:IWI458843 JFB458840:JGE458843 JOX458840:JQA458843 JYT458840:JZW458843 KIP458840:KJS458843 KSL458840:KTO458843 LCH458840:LDK458843 LMD458840:LNG458843 LVZ458840:LXC458843 MFV458840:MGY458843 MPR458840:MQU458843 MZN458840:NAQ458843 NJJ458840:NKM458843 NTF458840:NUI458843 ODB458840:OEE458843 OMX458840:OOA458843 OWT458840:OXW458843 PGP458840:PHS458843 PQL458840:PRO458843 QAH458840:QBK458843 QKD458840:QLG458843 QTZ458840:QVC458843 RDV458840:REY458843 RNR458840:ROU458843 RXN458840:RYQ458843 SHJ458840:SIM458843 SRF458840:SSI458843 TBB458840:TCE458843 TKX458840:TMA458843 TUT458840:TVW458843 UEP458840:UFS458843 UOL458840:UPO458843 UYH458840:UZK458843 VID458840:VJG458843 VRZ458840:VTC458843 WBV458840:WCY458843 WLR458840:WMU458843 WVN458840:WWQ458843 D524376:AQ524379 JB524376:KE524379 SX524376:UA524379 ACT524376:ADW524379 AMP524376:ANS524379 AWL524376:AXO524379 BGH524376:BHK524379 BQD524376:BRG524379 BZZ524376:CBC524379 CJV524376:CKY524379 CTR524376:CUU524379 DDN524376:DEQ524379 DNJ524376:DOM524379 DXF524376:DYI524379 EHB524376:EIE524379 EQX524376:ESA524379 FAT524376:FBW524379 FKP524376:FLS524379 FUL524376:FVO524379 GEH524376:GFK524379 GOD524376:GPG524379 GXZ524376:GZC524379 HHV524376:HIY524379 HRR524376:HSU524379 IBN524376:ICQ524379 ILJ524376:IMM524379 IVF524376:IWI524379 JFB524376:JGE524379 JOX524376:JQA524379 JYT524376:JZW524379 KIP524376:KJS524379 KSL524376:KTO524379 LCH524376:LDK524379 LMD524376:LNG524379 LVZ524376:LXC524379 MFV524376:MGY524379 MPR524376:MQU524379 MZN524376:NAQ524379 NJJ524376:NKM524379 NTF524376:NUI524379 ODB524376:OEE524379 OMX524376:OOA524379 OWT524376:OXW524379 PGP524376:PHS524379 PQL524376:PRO524379 QAH524376:QBK524379 QKD524376:QLG524379 QTZ524376:QVC524379 RDV524376:REY524379 RNR524376:ROU524379 RXN524376:RYQ524379 SHJ524376:SIM524379 SRF524376:SSI524379 TBB524376:TCE524379 TKX524376:TMA524379 TUT524376:TVW524379 UEP524376:UFS524379 UOL524376:UPO524379 UYH524376:UZK524379 VID524376:VJG524379 VRZ524376:VTC524379 WBV524376:WCY524379 WLR524376:WMU524379 WVN524376:WWQ524379 D589912:AQ589915 JB589912:KE589915 SX589912:UA589915 ACT589912:ADW589915 AMP589912:ANS589915 AWL589912:AXO589915 BGH589912:BHK589915 BQD589912:BRG589915 BZZ589912:CBC589915 CJV589912:CKY589915 CTR589912:CUU589915 DDN589912:DEQ589915 DNJ589912:DOM589915 DXF589912:DYI589915 EHB589912:EIE589915 EQX589912:ESA589915 FAT589912:FBW589915 FKP589912:FLS589915 FUL589912:FVO589915 GEH589912:GFK589915 GOD589912:GPG589915 GXZ589912:GZC589915 HHV589912:HIY589915 HRR589912:HSU589915 IBN589912:ICQ589915 ILJ589912:IMM589915 IVF589912:IWI589915 JFB589912:JGE589915 JOX589912:JQA589915 JYT589912:JZW589915 KIP589912:KJS589915 KSL589912:KTO589915 LCH589912:LDK589915 LMD589912:LNG589915 LVZ589912:LXC589915 MFV589912:MGY589915 MPR589912:MQU589915 MZN589912:NAQ589915 NJJ589912:NKM589915 NTF589912:NUI589915 ODB589912:OEE589915 OMX589912:OOA589915 OWT589912:OXW589915 PGP589912:PHS589915 PQL589912:PRO589915 QAH589912:QBK589915 QKD589912:QLG589915 QTZ589912:QVC589915 RDV589912:REY589915 RNR589912:ROU589915 RXN589912:RYQ589915 SHJ589912:SIM589915 SRF589912:SSI589915 TBB589912:TCE589915 TKX589912:TMA589915 TUT589912:TVW589915 UEP589912:UFS589915 UOL589912:UPO589915 UYH589912:UZK589915 VID589912:VJG589915 VRZ589912:VTC589915 WBV589912:WCY589915 WLR589912:WMU589915 WVN589912:WWQ589915 D655448:AQ655451 JB655448:KE655451 SX655448:UA655451 ACT655448:ADW655451 AMP655448:ANS655451 AWL655448:AXO655451 BGH655448:BHK655451 BQD655448:BRG655451 BZZ655448:CBC655451 CJV655448:CKY655451 CTR655448:CUU655451 DDN655448:DEQ655451 DNJ655448:DOM655451 DXF655448:DYI655451 EHB655448:EIE655451 EQX655448:ESA655451 FAT655448:FBW655451 FKP655448:FLS655451 FUL655448:FVO655451 GEH655448:GFK655451 GOD655448:GPG655451 GXZ655448:GZC655451 HHV655448:HIY655451 HRR655448:HSU655451 IBN655448:ICQ655451 ILJ655448:IMM655451 IVF655448:IWI655451 JFB655448:JGE655451 JOX655448:JQA655451 JYT655448:JZW655451 KIP655448:KJS655451 KSL655448:KTO655451 LCH655448:LDK655451 LMD655448:LNG655451 LVZ655448:LXC655451 MFV655448:MGY655451 MPR655448:MQU655451 MZN655448:NAQ655451 NJJ655448:NKM655451 NTF655448:NUI655451 ODB655448:OEE655451 OMX655448:OOA655451 OWT655448:OXW655451 PGP655448:PHS655451 PQL655448:PRO655451 QAH655448:QBK655451 QKD655448:QLG655451 QTZ655448:QVC655451 RDV655448:REY655451 RNR655448:ROU655451 RXN655448:RYQ655451 SHJ655448:SIM655451 SRF655448:SSI655451 TBB655448:TCE655451 TKX655448:TMA655451 TUT655448:TVW655451 UEP655448:UFS655451 UOL655448:UPO655451 UYH655448:UZK655451 VID655448:VJG655451 VRZ655448:VTC655451 WBV655448:WCY655451 WLR655448:WMU655451 WVN655448:WWQ655451 D720984:AQ720987 JB720984:KE720987 SX720984:UA720987 ACT720984:ADW720987 AMP720984:ANS720987 AWL720984:AXO720987 BGH720984:BHK720987 BQD720984:BRG720987 BZZ720984:CBC720987 CJV720984:CKY720987 CTR720984:CUU720987 DDN720984:DEQ720987 DNJ720984:DOM720987 DXF720984:DYI720987 EHB720984:EIE720987 EQX720984:ESA720987 FAT720984:FBW720987 FKP720984:FLS720987 FUL720984:FVO720987 GEH720984:GFK720987 GOD720984:GPG720987 GXZ720984:GZC720987 HHV720984:HIY720987 HRR720984:HSU720987 IBN720984:ICQ720987 ILJ720984:IMM720987 IVF720984:IWI720987 JFB720984:JGE720987 JOX720984:JQA720987 JYT720984:JZW720987 KIP720984:KJS720987 KSL720984:KTO720987 LCH720984:LDK720987 LMD720984:LNG720987 LVZ720984:LXC720987 MFV720984:MGY720987 MPR720984:MQU720987 MZN720984:NAQ720987 NJJ720984:NKM720987 NTF720984:NUI720987 ODB720984:OEE720987 OMX720984:OOA720987 OWT720984:OXW720987 PGP720984:PHS720987 PQL720984:PRO720987 QAH720984:QBK720987 QKD720984:QLG720987 QTZ720984:QVC720987 RDV720984:REY720987 RNR720984:ROU720987 RXN720984:RYQ720987 SHJ720984:SIM720987 SRF720984:SSI720987 TBB720984:TCE720987 TKX720984:TMA720987 TUT720984:TVW720987 UEP720984:UFS720987 UOL720984:UPO720987 UYH720984:UZK720987 VID720984:VJG720987 VRZ720984:VTC720987 WBV720984:WCY720987 WLR720984:WMU720987 WVN720984:WWQ720987 D786520:AQ786523 JB786520:KE786523 SX786520:UA786523 ACT786520:ADW786523 AMP786520:ANS786523 AWL786520:AXO786523 BGH786520:BHK786523 BQD786520:BRG786523 BZZ786520:CBC786523 CJV786520:CKY786523 CTR786520:CUU786523 DDN786520:DEQ786523 DNJ786520:DOM786523 DXF786520:DYI786523 EHB786520:EIE786523 EQX786520:ESA786523 FAT786520:FBW786523 FKP786520:FLS786523 FUL786520:FVO786523 GEH786520:GFK786523 GOD786520:GPG786523 GXZ786520:GZC786523 HHV786520:HIY786523 HRR786520:HSU786523 IBN786520:ICQ786523 ILJ786520:IMM786523 IVF786520:IWI786523 JFB786520:JGE786523 JOX786520:JQA786523 JYT786520:JZW786523 KIP786520:KJS786523 KSL786520:KTO786523 LCH786520:LDK786523 LMD786520:LNG786523 LVZ786520:LXC786523 MFV786520:MGY786523 MPR786520:MQU786523 MZN786520:NAQ786523 NJJ786520:NKM786523 NTF786520:NUI786523 ODB786520:OEE786523 OMX786520:OOA786523 OWT786520:OXW786523 PGP786520:PHS786523 PQL786520:PRO786523 QAH786520:QBK786523 QKD786520:QLG786523 QTZ786520:QVC786523 RDV786520:REY786523 RNR786520:ROU786523 RXN786520:RYQ786523 SHJ786520:SIM786523 SRF786520:SSI786523 TBB786520:TCE786523 TKX786520:TMA786523 TUT786520:TVW786523 UEP786520:UFS786523 UOL786520:UPO786523 UYH786520:UZK786523 VID786520:VJG786523 VRZ786520:VTC786523 WBV786520:WCY786523 WLR786520:WMU786523 WVN786520:WWQ786523 D852056:AQ852059 JB852056:KE852059 SX852056:UA852059 ACT852056:ADW852059 AMP852056:ANS852059 AWL852056:AXO852059 BGH852056:BHK852059 BQD852056:BRG852059 BZZ852056:CBC852059 CJV852056:CKY852059 CTR852056:CUU852059 DDN852056:DEQ852059 DNJ852056:DOM852059 DXF852056:DYI852059 EHB852056:EIE852059 EQX852056:ESA852059 FAT852056:FBW852059 FKP852056:FLS852059 FUL852056:FVO852059 GEH852056:GFK852059 GOD852056:GPG852059 GXZ852056:GZC852059 HHV852056:HIY852059 HRR852056:HSU852059 IBN852056:ICQ852059 ILJ852056:IMM852059 IVF852056:IWI852059 JFB852056:JGE852059 JOX852056:JQA852059 JYT852056:JZW852059 KIP852056:KJS852059 KSL852056:KTO852059 LCH852056:LDK852059 LMD852056:LNG852059 LVZ852056:LXC852059 MFV852056:MGY852059 MPR852056:MQU852059 MZN852056:NAQ852059 NJJ852056:NKM852059 NTF852056:NUI852059 ODB852056:OEE852059 OMX852056:OOA852059 OWT852056:OXW852059 PGP852056:PHS852059 PQL852056:PRO852059 QAH852056:QBK852059 QKD852056:QLG852059 QTZ852056:QVC852059 RDV852056:REY852059 RNR852056:ROU852059 RXN852056:RYQ852059 SHJ852056:SIM852059 SRF852056:SSI852059 TBB852056:TCE852059 TKX852056:TMA852059 TUT852056:TVW852059 UEP852056:UFS852059 UOL852056:UPO852059 UYH852056:UZK852059 VID852056:VJG852059 VRZ852056:VTC852059 WBV852056:WCY852059 WLR852056:WMU852059 WVN852056:WWQ852059 D917592:AQ917595 JB917592:KE917595 SX917592:UA917595 ACT917592:ADW917595 AMP917592:ANS917595 AWL917592:AXO917595 BGH917592:BHK917595 BQD917592:BRG917595 BZZ917592:CBC917595 CJV917592:CKY917595 CTR917592:CUU917595 DDN917592:DEQ917595 DNJ917592:DOM917595 DXF917592:DYI917595 EHB917592:EIE917595 EQX917592:ESA917595 FAT917592:FBW917595 FKP917592:FLS917595 FUL917592:FVO917595 GEH917592:GFK917595 GOD917592:GPG917595 GXZ917592:GZC917595 HHV917592:HIY917595 HRR917592:HSU917595 IBN917592:ICQ917595 ILJ917592:IMM917595 IVF917592:IWI917595 JFB917592:JGE917595 JOX917592:JQA917595 JYT917592:JZW917595 KIP917592:KJS917595 KSL917592:KTO917595 LCH917592:LDK917595 LMD917592:LNG917595 LVZ917592:LXC917595 MFV917592:MGY917595 MPR917592:MQU917595 MZN917592:NAQ917595 NJJ917592:NKM917595 NTF917592:NUI917595 ODB917592:OEE917595 OMX917592:OOA917595 OWT917592:OXW917595 PGP917592:PHS917595 PQL917592:PRO917595 QAH917592:QBK917595 QKD917592:QLG917595 QTZ917592:QVC917595 RDV917592:REY917595 RNR917592:ROU917595 RXN917592:RYQ917595 SHJ917592:SIM917595 SRF917592:SSI917595 TBB917592:TCE917595 TKX917592:TMA917595 TUT917592:TVW917595 UEP917592:UFS917595 UOL917592:UPO917595 UYH917592:UZK917595 VID917592:VJG917595 VRZ917592:VTC917595 WBV917592:WCY917595 WLR917592:WMU917595 WVN917592:WWQ917595 D983128:AQ983131 JB983128:KE983131 SX983128:UA983131 ACT983128:ADW983131 AMP983128:ANS983131 AWL983128:AXO983131 BGH983128:BHK983131 BQD983128:BRG983131 BZZ983128:CBC983131 CJV983128:CKY983131 CTR983128:CUU983131 DDN983128:DEQ983131 DNJ983128:DOM983131 DXF983128:DYI983131 EHB983128:EIE983131 EQX983128:ESA983131 FAT983128:FBW983131 FKP983128:FLS983131 FUL983128:FVO983131 GEH983128:GFK983131 GOD983128:GPG983131 GXZ983128:GZC983131 HHV983128:HIY983131 HRR983128:HSU983131 IBN983128:ICQ983131 ILJ983128:IMM983131 IVF983128:IWI983131 JFB983128:JGE983131 JOX983128:JQA983131 JYT983128:JZW983131 KIP983128:KJS983131 KSL983128:KTO983131 LCH983128:LDK983131 LMD983128:LNG983131 LVZ983128:LXC983131 MFV983128:MGY983131 MPR983128:MQU983131 MZN983128:NAQ983131 NJJ983128:NKM983131 NTF983128:NUI983131 ODB983128:OEE983131 OMX983128:OOA983131 OWT983128:OXW983131 PGP983128:PHS983131 PQL983128:PRO983131 QAH983128:QBK983131 QKD983128:QLG983131 QTZ983128:QVC983131 RDV983128:REY983131 RNR983128:ROU983131 RXN983128:RYQ983131 SHJ983128:SIM983131 SRF983128:SSI983131 TBB983128:TCE983131 TKX983128:TMA983131 TUT983128:TVW983131 UEP983128:UFS983131 UOL983128:UPO983131 UYH983128:UZK983131 VID983128:VJG983131 VRZ983128:VTC983131 WBV983128:WCY983131 WLR983128:WMU983131 WVN983128:WWQ983131 RDV131:REY131 WBV131:WCY131 RXN131:RYQ131 TBB131:TCE131 SHJ131:SIM131 SRF131:SSI131 QKD131:QLG131 WLR131:WMU131 JB135:KE136 SX135:UA136 ACT135:ADW136 AMP135:ANS136 AWL135:AXO136 BGH135:BHK136 BQD135:BRG136 BZZ135:CBC136 CJV135:CKY136 CTR135:CUU136 DDN135:DEQ136 DNJ135:DOM136 DXF135:DYI136 EHB135:EIE136 EQX135:ESA136 FAT135:FBW136 FKP135:FLS136 FUL135:FVO136 GEH135:GFK136 GOD135:GPG136 GXZ135:GZC136 HHV135:HIY136 HRR135:HSU136 IBN135:ICQ136 ILJ135:IMM136 IVF135:IWI136 JFB135:JGE136 JOX135:JQA136 JYT135:JZW136 KIP135:KJS136 KSL135:KTO136 LCH135:LDK136 LMD135:LNG136 LVZ135:LXC136 MFV135:MGY136 MPR135:MQU136 MZN135:NAQ136 NJJ135:NKM136 NTF135:NUI136 ODB135:OEE136 OMX135:OOA136 OWT135:OXW136 PGP135:PHS136 PQL135:PRO136 QAH135:QBK136 QKD135:QLG136 QTZ135:QVC136 RDV135:REY136 RNR135:ROU136 RXN135:RYQ136 SHJ135:SIM136 SRF135:SSI136 TBB135:TCE136 TKX135:TMA136 TUT135:TVW136 UEP135:UFS136 UOL135:UPO136 UYH135:UZK136 VID135:VJG136 VRZ135:VTC136 WBV135:WCY136 WLR135:WMU136 WVN135:WWQ136 TUT131:TVW131 JB131:KE131 SX131:UA131 ACT131:ADW131 AMP131:ANS131 AWL131:AXO131 BGH131:BHK131 BQD131:BRG131 BZZ131:CBC131 CJV131:CKY131 CTR131:CUU131 DDN131:DEQ131 DNJ131:DOM131 DXF131:DYI131 EHB131:EIE131 EQX131:ESA131 FAT131:FBW131 FKP131:FLS131 FUL131:FVO131 GEH131:GFK131 GOD131:GPG131 GXZ131:GZC131 HHV131:HIY131 HRR131:HSU131 IBN131:ICQ131 ILJ131:IMM131 IVF131:IWI131 JFB131:JGE131 JOX131:JQA131 JYT131:JZW131 KIP131:KJS131 KSL131:KTO131 LCH131:LDK131 LMD131:LNG131 LVZ131:LXC131 MFV131:MGY131 MPR131:MQU131 MZN131:NAQ131 NJJ131:NKM131 NTF131:NUI131 ODB131:OEE131 OMX131:OOA131 OWT131:OXW131 PGP131:PHS131 PQL131:PRO131 QAH131:QBK131 WVN143:WWQ143 WLR143:WMU143 WBV143:WCY143 VRZ143:VTC143 VID143:VJG143 UYH143:UZK143 UOL143:UPO143 UEP143:UFS143 TUT143:TVW143 TKX143:TMA143 TBB143:TCE143 SRF143:SSI143 SHJ143:SIM143 RXN143:RYQ143 RNR143:ROU143 RDV143:REY143 QTZ143:QVC143 QKD143:QLG143 QAH143:QBK143 PQL143:PRO143 PGP143:PHS143 OWT143:OXW143 OMX143:OOA143 ODB143:OEE143 NTF143:NUI143 NJJ143:NKM143 MZN143:NAQ143 MPR143:MQU143 MFV143:MGY143 LVZ143:LXC143 LMD143:LNG143 LCH143:LDK143 KSL143:KTO143 KIP143:KJS143 JYT143:JZW143 JOX143:JQA143 JFB143:JGE143 IVF143:IWI143 ILJ143:IMM143 IBN143:ICQ143 HRR143:HSU143 HHV143:HIY143 GXZ143:GZC143 GOD143:GPG143 GEH143:GFK143 FUL143:FVO143 FKP143:FLS143 FAT143:FBW143 EQX143:ESA143 EHB143:EIE143 DXF143:DYI143 DNJ143:DOM143 DDN143:DEQ143 CTR143:CUU143 CJV143:CKY143 BZZ143:CBC143 BQD143:BRG143 BGH143:BHK143 AWL143:AXO143 AMP143:ANS143 ACT143:ADW143 SX143:UA143 JB143:KE143 WVN139:WWQ141 WLR139:WMU141 WBV139:WCY141 VRZ139:VTC141 VID139:VJG141 UYH139:UZK141 UOL139:UPO141 UEP139:UFS141 TUT139:TVW141 TKX139:TMA141 TBB139:TCE141 SRF139:SSI141 SHJ139:SIM141 RXN139:RYQ141 RNR139:ROU141 RDV139:REY141 QTZ139:QVC141 QKD139:QLG141 QAH139:QBK141 PQL139:PRO141 PGP139:PHS141 OWT139:OXW141 OMX139:OOA141 ODB139:OEE141 NTF139:NUI141 NJJ139:NKM141 MZN139:NAQ141 MPR139:MQU141 MFV139:MGY141 LVZ139:LXC141 LMD139:LNG141 LCH139:LDK141 KSL139:KTO141 KIP139:KJS141 JYT139:JZW141 JOX139:JQA141 JFB139:JGE141 IVF139:IWI141 ILJ139:IMM141 IBN139:ICQ141 HRR139:HSU141 HHV139:HIY141 GXZ139:GZC141 GOD139:GPG141 GEH139:GFK141 FUL139:FVO141 FKP139:FLS141 FAT139:FBW141 EQX139:ESA141 EHB139:EIE141 DXF139:DYI141 DNJ139:DOM141 DDN139:DEQ141 CTR139:CUU141 CJV139:CKY141 BZZ139:CBC141 BQD139:BRG141 BGH139:BHK141 AWL139:AXO141 AMP139:ANS141 ACT139:ADW141 SX139:UA141 JB139:KE141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6"/>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55.7109375" style="1" customWidth="1"/>
    <col min="9" max="16384" width="9.140625" style="1"/>
  </cols>
  <sheetData>
    <row r="1" spans="1:10" ht="65.25" customHeight="1" x14ac:dyDescent="0.35">
      <c r="A1" s="314" t="s">
        <v>94</v>
      </c>
      <c r="B1" s="315"/>
      <c r="C1" s="315"/>
      <c r="D1" s="315"/>
      <c r="E1" s="315"/>
      <c r="F1" s="315"/>
      <c r="G1" s="316"/>
      <c r="H1" s="70"/>
    </row>
    <row r="2" spans="1:10" ht="46.5" customHeight="1" thickBot="1" x14ac:dyDescent="0.3">
      <c r="A2" s="317" t="s">
        <v>91</v>
      </c>
      <c r="B2" s="318"/>
      <c r="C2" s="318"/>
      <c r="D2" s="318"/>
      <c r="E2" s="318"/>
      <c r="F2" s="318"/>
    </row>
    <row r="3" spans="1:10" s="21" customFormat="1" ht="47.25" customHeight="1" thickBot="1" x14ac:dyDescent="0.3">
      <c r="D3" s="213" t="str">
        <f>IF(COUNTBLANK('Student data'!D24:AQ24)=40,"No student is selected",'Student data'!M8)&amp;" in row 24 of the 'Student data' worksheet"</f>
        <v>No student is selected in row 24 of the 'Student data' worksheet</v>
      </c>
      <c r="E3" s="19" t="s">
        <v>13</v>
      </c>
      <c r="F3" s="19" t="s">
        <v>4</v>
      </c>
      <c r="G3" s="19" t="s">
        <v>14</v>
      </c>
      <c r="I3" s="252" t="s">
        <v>96</v>
      </c>
      <c r="J3" s="319"/>
    </row>
    <row r="4" spans="1:10" x14ac:dyDescent="0.25">
      <c r="B4" s="25"/>
      <c r="C4" s="25"/>
      <c r="D4" s="25" t="s">
        <v>10</v>
      </c>
      <c r="E4" s="2">
        <f>SUMIF(D20:D55,"Number",C20:C55)</f>
        <v>11</v>
      </c>
      <c r="F4" s="2">
        <f>SUMIF(D20:D55,"Number",F20:F55)</f>
        <v>0</v>
      </c>
      <c r="G4" s="235">
        <f>F4/E4</f>
        <v>0</v>
      </c>
      <c r="I4" s="135">
        <v>9</v>
      </c>
      <c r="J4" s="136">
        <v>82</v>
      </c>
    </row>
    <row r="5" spans="1:10" x14ac:dyDescent="0.25">
      <c r="B5" s="26"/>
      <c r="C5" s="26"/>
      <c r="D5" s="26" t="s">
        <v>11</v>
      </c>
      <c r="E5" s="3">
        <f>SUMIF(D20:D55,"Algebra",C20:C55)</f>
        <v>30</v>
      </c>
      <c r="F5" s="3">
        <f>SUMIF(D20:D55,"Algebra",F20:F55)</f>
        <v>0</v>
      </c>
      <c r="G5" s="236">
        <f t="shared" ref="G5:G13" si="0">F5/E5</f>
        <v>0</v>
      </c>
      <c r="I5" s="138">
        <v>8</v>
      </c>
      <c r="J5" s="139">
        <v>68</v>
      </c>
    </row>
    <row r="6" spans="1:10" x14ac:dyDescent="0.25">
      <c r="B6" s="27"/>
      <c r="C6" s="27"/>
      <c r="D6" s="27" t="s">
        <v>15</v>
      </c>
      <c r="E6" s="4">
        <f>SUMIF(D20:D55,"RPR",C20:C55)</f>
        <v>20</v>
      </c>
      <c r="F6" s="4">
        <f>SUMIF(D20:D55,"RPR",F20:F55)</f>
        <v>0</v>
      </c>
      <c r="G6" s="237">
        <f t="shared" si="0"/>
        <v>0</v>
      </c>
      <c r="I6" s="138">
        <v>7</v>
      </c>
      <c r="J6" s="139">
        <v>55</v>
      </c>
    </row>
    <row r="7" spans="1:10" x14ac:dyDescent="0.25">
      <c r="B7" s="28"/>
      <c r="C7" s="28"/>
      <c r="D7" s="28" t="s">
        <v>7</v>
      </c>
      <c r="E7" s="5">
        <f>SUMIF(D20:D55,"Geometry and measures",C20:C55)</f>
        <v>22</v>
      </c>
      <c r="F7" s="5">
        <f>SUMIF(D20:D55,"Geometry and measures",F20:F55)</f>
        <v>0</v>
      </c>
      <c r="G7" s="238">
        <f t="shared" si="0"/>
        <v>0</v>
      </c>
      <c r="I7" s="138">
        <v>6</v>
      </c>
      <c r="J7" s="139">
        <v>45</v>
      </c>
    </row>
    <row r="8" spans="1:10" x14ac:dyDescent="0.25">
      <c r="B8" s="29"/>
      <c r="C8" s="29"/>
      <c r="D8" s="29" t="s">
        <v>16</v>
      </c>
      <c r="E8" s="6">
        <f>SUMIF(D20:D55,"Probability",C20:C55)</f>
        <v>0</v>
      </c>
      <c r="F8" s="6">
        <f>SUMIF(D20:D55,"Probability",F20:F55)</f>
        <v>0</v>
      </c>
      <c r="G8" s="239" t="s">
        <v>138</v>
      </c>
      <c r="I8" s="138">
        <v>5</v>
      </c>
      <c r="J8" s="139">
        <v>35</v>
      </c>
    </row>
    <row r="9" spans="1:10" x14ac:dyDescent="0.25">
      <c r="B9" s="31"/>
      <c r="C9" s="31"/>
      <c r="D9" s="31" t="s">
        <v>5</v>
      </c>
      <c r="E9" s="7">
        <f>SUMIF(D20:D55,"Statistics",C20:C55)</f>
        <v>17</v>
      </c>
      <c r="F9" s="7">
        <f>SUMIF(D20:D55,"Statistics",F20:F55)</f>
        <v>0</v>
      </c>
      <c r="G9" s="240">
        <f t="shared" si="0"/>
        <v>0</v>
      </c>
      <c r="I9" s="138">
        <v>4</v>
      </c>
      <c r="J9" s="139">
        <v>25</v>
      </c>
    </row>
    <row r="10" spans="1:10" x14ac:dyDescent="0.25">
      <c r="B10" s="38"/>
      <c r="C10" s="38"/>
      <c r="D10" s="8"/>
      <c r="E10" s="9"/>
      <c r="F10" s="9"/>
      <c r="G10" s="241"/>
      <c r="I10" s="138">
        <v>3</v>
      </c>
      <c r="J10" s="139">
        <v>20</v>
      </c>
    </row>
    <row r="11" spans="1:10" ht="15.75" thickBot="1" x14ac:dyDescent="0.3">
      <c r="B11" s="32"/>
      <c r="C11" s="32"/>
      <c r="D11" s="32" t="s">
        <v>8</v>
      </c>
      <c r="E11" s="10">
        <f>SUMIF(E20:E55,"AO1",C20:C55)</f>
        <v>25</v>
      </c>
      <c r="F11" s="10">
        <f>SUMIF(E20:E55,"AO1",F20:F55)</f>
        <v>0</v>
      </c>
      <c r="G11" s="242">
        <f t="shared" si="0"/>
        <v>0</v>
      </c>
      <c r="I11" s="145" t="s">
        <v>90</v>
      </c>
      <c r="J11" s="146">
        <v>0</v>
      </c>
    </row>
    <row r="12" spans="1:10" x14ac:dyDescent="0.25">
      <c r="B12" s="33"/>
      <c r="C12" s="33"/>
      <c r="D12" s="33" t="s">
        <v>6</v>
      </c>
      <c r="E12" s="11">
        <f>SUMIF(E20:E55,"AO2",C20:C55)</f>
        <v>31</v>
      </c>
      <c r="F12" s="11">
        <f>SUMIF(E20:E55,"AO2",F20:F55)</f>
        <v>0</v>
      </c>
      <c r="G12" s="243">
        <f t="shared" si="0"/>
        <v>0</v>
      </c>
    </row>
    <row r="13" spans="1:10" x14ac:dyDescent="0.25">
      <c r="B13" s="34"/>
      <c r="C13" s="34"/>
      <c r="D13" s="34" t="s">
        <v>9</v>
      </c>
      <c r="E13" s="12">
        <f>SUMIF(E20:E55,"AO3",C20:C55)</f>
        <v>44</v>
      </c>
      <c r="F13" s="12">
        <f>SUMIF(E20:E55,"AO3",F20:F55)</f>
        <v>0</v>
      </c>
      <c r="G13" s="244">
        <f t="shared" si="0"/>
        <v>0</v>
      </c>
    </row>
    <row r="14" spans="1:10" x14ac:dyDescent="0.25">
      <c r="B14" s="38"/>
      <c r="C14" s="38"/>
      <c r="D14" s="8"/>
      <c r="E14" s="9"/>
      <c r="F14" s="9"/>
      <c r="G14" s="41"/>
    </row>
    <row r="15" spans="1:10" x14ac:dyDescent="0.25">
      <c r="B15" s="13"/>
      <c r="C15" s="13"/>
      <c r="D15" s="13" t="s">
        <v>26</v>
      </c>
      <c r="E15" s="42">
        <f>SUMIF(B20:B55,"x",C20:C55)</f>
        <v>25</v>
      </c>
      <c r="F15" s="42">
        <f>SUMIF(B20:B55,"x",F20:F55)</f>
        <v>0</v>
      </c>
      <c r="G15" s="232">
        <f>F15/E15</f>
        <v>0</v>
      </c>
    </row>
    <row r="16" spans="1:10" ht="15.75" thickBot="1" x14ac:dyDescent="0.3">
      <c r="B16" s="71"/>
      <c r="C16" s="71"/>
      <c r="D16" s="71"/>
      <c r="E16" s="50"/>
      <c r="F16" s="50"/>
      <c r="G16" s="233"/>
    </row>
    <row r="17" spans="1:11" ht="15.75" thickBot="1" x14ac:dyDescent="0.3">
      <c r="B17" s="72"/>
      <c r="C17" s="72"/>
      <c r="D17" s="72" t="s">
        <v>100</v>
      </c>
      <c r="E17" s="73">
        <v>100</v>
      </c>
      <c r="F17" s="51">
        <f>SUM(F20:F55)</f>
        <v>0</v>
      </c>
      <c r="G17" s="234">
        <f>F17/E17</f>
        <v>0</v>
      </c>
      <c r="H17" s="212" t="str">
        <f>"Grade "&amp;IF(F17&lt;J10,"u",IF(F17&lt;J9,"3",IF(F17&lt;J8,"4",IF(F17&lt;J7,"5",IF(F17&lt;J6,"6",IF(F17&lt;J5,"7",IF(F17&lt;J4,"8","9")))))))</f>
        <v>Grade u</v>
      </c>
    </row>
    <row r="18" spans="1:11" x14ac:dyDescent="0.25">
      <c r="H18" s="44"/>
      <c r="I18" s="44"/>
      <c r="J18" s="44"/>
      <c r="K18" s="44"/>
    </row>
    <row r="19" spans="1:11" ht="45.95" customHeight="1" x14ac:dyDescent="0.25">
      <c r="A19" s="19" t="s">
        <v>0</v>
      </c>
      <c r="B19" s="19" t="s">
        <v>39</v>
      </c>
      <c r="C19" s="19" t="s">
        <v>1</v>
      </c>
      <c r="D19" s="19" t="s">
        <v>2</v>
      </c>
      <c r="E19" s="19" t="s">
        <v>3</v>
      </c>
      <c r="F19" s="19" t="s">
        <v>4</v>
      </c>
      <c r="G19" s="19" t="s">
        <v>245</v>
      </c>
      <c r="H19" s="19" t="s">
        <v>38</v>
      </c>
      <c r="I19" s="44"/>
      <c r="J19" s="44"/>
    </row>
    <row r="20" spans="1:11" ht="15" customHeight="1" x14ac:dyDescent="0.25">
      <c r="A20" s="46">
        <v>1</v>
      </c>
      <c r="B20" s="30" t="s">
        <v>12</v>
      </c>
      <c r="C20" s="23">
        <v>5</v>
      </c>
      <c r="D20" s="23" t="s">
        <v>92</v>
      </c>
      <c r="E20" s="24" t="s">
        <v>9</v>
      </c>
      <c r="F20" s="39">
        <f>SUMIF('Student data'!$D$24:$AQ$24,"x",'Student data'!D42:AQ42)</f>
        <v>0</v>
      </c>
      <c r="G20" s="248">
        <f t="shared" ref="G20:G41" si="1">F20/C20</f>
        <v>0</v>
      </c>
      <c r="H20" s="322" t="s">
        <v>129</v>
      </c>
      <c r="I20" s="44"/>
      <c r="J20" s="44"/>
    </row>
    <row r="21" spans="1:11" ht="15" customHeight="1" x14ac:dyDescent="0.25">
      <c r="A21" s="46">
        <v>2</v>
      </c>
      <c r="B21" s="30"/>
      <c r="C21" s="23">
        <v>4</v>
      </c>
      <c r="D21" s="23" t="s">
        <v>10</v>
      </c>
      <c r="E21" s="24" t="s">
        <v>8</v>
      </c>
      <c r="F21" s="39">
        <f>SUMIF('Student data'!$D$24:$AQ$24,"x",'Student data'!D43:AQ43)</f>
        <v>0</v>
      </c>
      <c r="G21" s="248">
        <f t="shared" si="1"/>
        <v>0</v>
      </c>
      <c r="H21" s="323" t="s">
        <v>163</v>
      </c>
      <c r="I21" s="44"/>
      <c r="J21" s="44"/>
    </row>
    <row r="22" spans="1:11" ht="15" customHeight="1" x14ac:dyDescent="0.25">
      <c r="A22" s="46">
        <v>3</v>
      </c>
      <c r="B22" s="30"/>
      <c r="C22" s="23">
        <v>4</v>
      </c>
      <c r="D22" s="23" t="s">
        <v>10</v>
      </c>
      <c r="E22" s="24" t="s">
        <v>9</v>
      </c>
      <c r="F22" s="39">
        <f>SUMIF('Student data'!$D$24:$AQ$24,"x",'Student data'!D44:AQ44)</f>
        <v>0</v>
      </c>
      <c r="G22" s="248">
        <f t="shared" si="1"/>
        <v>0</v>
      </c>
      <c r="H22" s="322" t="s">
        <v>164</v>
      </c>
      <c r="I22"/>
      <c r="J22" s="44"/>
    </row>
    <row r="23" spans="1:11" ht="15" customHeight="1" x14ac:dyDescent="0.25">
      <c r="A23" s="46" t="s">
        <v>103</v>
      </c>
      <c r="B23" s="22" t="s">
        <v>12</v>
      </c>
      <c r="C23" s="23">
        <v>3</v>
      </c>
      <c r="D23" s="23" t="s">
        <v>92</v>
      </c>
      <c r="E23" s="24" t="s">
        <v>8</v>
      </c>
      <c r="F23" s="39">
        <f>SUMIF('Student data'!$D$24:$AQ$24,"x",'Student data'!D45:AQ45)</f>
        <v>0</v>
      </c>
      <c r="G23" s="248">
        <f t="shared" si="1"/>
        <v>0</v>
      </c>
      <c r="H23" s="322" t="s">
        <v>130</v>
      </c>
      <c r="I23" s="44"/>
      <c r="J23" s="44"/>
    </row>
    <row r="24" spans="1:11" ht="15" customHeight="1" x14ac:dyDescent="0.25">
      <c r="A24" s="46" t="s">
        <v>104</v>
      </c>
      <c r="B24" s="30" t="s">
        <v>12</v>
      </c>
      <c r="C24" s="23">
        <v>5</v>
      </c>
      <c r="D24" s="23" t="s">
        <v>92</v>
      </c>
      <c r="E24" s="24" t="s">
        <v>9</v>
      </c>
      <c r="F24" s="39">
        <f>SUMIF('Student data'!$D$24:$AQ$24,"x",'Student data'!D46:AQ46)</f>
        <v>0</v>
      </c>
      <c r="G24" s="248">
        <f t="shared" si="1"/>
        <v>0</v>
      </c>
      <c r="H24" s="322" t="s">
        <v>131</v>
      </c>
      <c r="I24" s="44"/>
      <c r="J24" s="44"/>
    </row>
    <row r="25" spans="1:11" ht="15" customHeight="1" x14ac:dyDescent="0.25">
      <c r="A25" s="47">
        <v>5</v>
      </c>
      <c r="B25" s="30"/>
      <c r="C25" s="23">
        <v>3</v>
      </c>
      <c r="D25" s="23" t="s">
        <v>11</v>
      </c>
      <c r="E25" s="24" t="s">
        <v>8</v>
      </c>
      <c r="F25" s="39">
        <f>SUMIF('Student data'!$D$24:$AQ$24,"x",'Student data'!D47:AQ47)</f>
        <v>0</v>
      </c>
      <c r="G25" s="248">
        <f t="shared" si="1"/>
        <v>0</v>
      </c>
      <c r="H25" s="323" t="s">
        <v>165</v>
      </c>
      <c r="I25" s="44"/>
      <c r="J25" s="44"/>
    </row>
    <row r="26" spans="1:11" ht="15" customHeight="1" x14ac:dyDescent="0.25">
      <c r="A26" s="47">
        <v>6</v>
      </c>
      <c r="B26" s="30"/>
      <c r="C26" s="23">
        <v>3</v>
      </c>
      <c r="D26" s="23" t="s">
        <v>92</v>
      </c>
      <c r="E26" s="24" t="s">
        <v>9</v>
      </c>
      <c r="F26" s="39">
        <f>SUMIF('Student data'!$D$24:$AQ$24,"x",'Student data'!D48:AQ48)</f>
        <v>0</v>
      </c>
      <c r="G26" s="248">
        <f t="shared" si="1"/>
        <v>0</v>
      </c>
      <c r="H26" s="323" t="s">
        <v>166</v>
      </c>
      <c r="I26" s="44"/>
      <c r="J26" s="44"/>
    </row>
    <row r="27" spans="1:11" ht="15" customHeight="1" x14ac:dyDescent="0.25">
      <c r="A27" s="47" t="s">
        <v>105</v>
      </c>
      <c r="B27" s="30" t="s">
        <v>12</v>
      </c>
      <c r="C27" s="23">
        <v>1</v>
      </c>
      <c r="D27" s="23" t="s">
        <v>5</v>
      </c>
      <c r="E27" s="24" t="s">
        <v>6</v>
      </c>
      <c r="F27" s="39">
        <f>SUMIF('Student data'!$D$24:$AQ$24,"x",'Student data'!D49:AQ49)</f>
        <v>0</v>
      </c>
      <c r="G27" s="248">
        <f t="shared" si="1"/>
        <v>0</v>
      </c>
      <c r="H27" s="322" t="s">
        <v>132</v>
      </c>
      <c r="I27" s="44"/>
      <c r="J27" s="44"/>
    </row>
    <row r="28" spans="1:11" ht="15" customHeight="1" x14ac:dyDescent="0.25">
      <c r="A28" s="47" t="s">
        <v>106</v>
      </c>
      <c r="B28" s="30" t="s">
        <v>12</v>
      </c>
      <c r="C28" s="23">
        <v>1</v>
      </c>
      <c r="D28" s="23" t="s">
        <v>5</v>
      </c>
      <c r="E28" s="24" t="s">
        <v>6</v>
      </c>
      <c r="F28" s="39">
        <f>SUMIF('Student data'!$D$24:$AQ$24,"x",'Student data'!D50:AQ50)</f>
        <v>0</v>
      </c>
      <c r="G28" s="248">
        <f t="shared" si="1"/>
        <v>0</v>
      </c>
      <c r="H28" s="322" t="s">
        <v>133</v>
      </c>
      <c r="I28" s="44"/>
      <c r="J28" s="44"/>
    </row>
    <row r="29" spans="1:11" ht="15" customHeight="1" x14ac:dyDescent="0.25">
      <c r="A29" s="47" t="s">
        <v>107</v>
      </c>
      <c r="B29" s="30" t="s">
        <v>12</v>
      </c>
      <c r="C29" s="23">
        <v>1</v>
      </c>
      <c r="D29" s="23" t="s">
        <v>5</v>
      </c>
      <c r="E29" s="24" t="s">
        <v>6</v>
      </c>
      <c r="F29" s="39">
        <f>SUMIF('Student data'!$D$24:$AQ$24,"x",'Student data'!D51:AQ51)</f>
        <v>0</v>
      </c>
      <c r="G29" s="248">
        <f t="shared" si="1"/>
        <v>0</v>
      </c>
      <c r="H29" s="322" t="s">
        <v>134</v>
      </c>
      <c r="I29" s="44"/>
      <c r="J29" s="44"/>
    </row>
    <row r="30" spans="1:11" ht="15" customHeight="1" x14ac:dyDescent="0.25">
      <c r="A30" s="47" t="s">
        <v>108</v>
      </c>
      <c r="B30" s="30" t="s">
        <v>12</v>
      </c>
      <c r="C30" s="23">
        <v>1</v>
      </c>
      <c r="D30" s="23" t="s">
        <v>5</v>
      </c>
      <c r="E30" s="24" t="s">
        <v>6</v>
      </c>
      <c r="F30" s="39">
        <f>SUMIF('Student data'!$D$24:$AQ$24,"x",'Student data'!D52:AQ52)</f>
        <v>0</v>
      </c>
      <c r="G30" s="248">
        <f t="shared" si="1"/>
        <v>0</v>
      </c>
      <c r="H30" s="322" t="s">
        <v>135</v>
      </c>
      <c r="I30" s="44"/>
      <c r="J30" s="44"/>
    </row>
    <row r="31" spans="1:11" ht="15" customHeight="1" x14ac:dyDescent="0.25">
      <c r="A31" s="47" t="s">
        <v>109</v>
      </c>
      <c r="B31" s="30" t="s">
        <v>12</v>
      </c>
      <c r="C31" s="23">
        <v>4</v>
      </c>
      <c r="D31" s="23" t="s">
        <v>5</v>
      </c>
      <c r="E31" s="24" t="s">
        <v>9</v>
      </c>
      <c r="F31" s="39">
        <f>SUMIF('Student data'!$D$24:$AQ$24,"x",'Student data'!D53:AQ53)</f>
        <v>0</v>
      </c>
      <c r="G31" s="248">
        <f t="shared" si="1"/>
        <v>0</v>
      </c>
      <c r="H31" s="322" t="s">
        <v>136</v>
      </c>
      <c r="I31" s="44"/>
      <c r="J31" s="44"/>
    </row>
    <row r="32" spans="1:11" ht="15" customHeight="1" x14ac:dyDescent="0.25">
      <c r="A32" s="47">
        <v>8</v>
      </c>
      <c r="B32" s="30"/>
      <c r="C32" s="23">
        <v>5</v>
      </c>
      <c r="D32" s="23" t="s">
        <v>11</v>
      </c>
      <c r="E32" s="24" t="s">
        <v>9</v>
      </c>
      <c r="F32" s="39">
        <f>SUMIF('Student data'!$D$24:$AQ$24,"x",'Student data'!D54:AQ54)</f>
        <v>0</v>
      </c>
      <c r="G32" s="248">
        <f t="shared" si="1"/>
        <v>0</v>
      </c>
      <c r="H32" s="323" t="s">
        <v>167</v>
      </c>
      <c r="I32" s="44"/>
      <c r="J32" s="44"/>
    </row>
    <row r="33" spans="1:10" ht="15" customHeight="1" x14ac:dyDescent="0.25">
      <c r="A33" s="47" t="s">
        <v>110</v>
      </c>
      <c r="B33" s="30"/>
      <c r="C33" s="23">
        <v>3</v>
      </c>
      <c r="D33" s="23" t="s">
        <v>11</v>
      </c>
      <c r="E33" s="24" t="s">
        <v>9</v>
      </c>
      <c r="F33" s="39">
        <f>SUMIF('Student data'!$D$24:$AQ$24,"x",'Student data'!D55:AQ55)</f>
        <v>0</v>
      </c>
      <c r="G33" s="248">
        <f t="shared" si="1"/>
        <v>0</v>
      </c>
      <c r="H33" s="322" t="s">
        <v>168</v>
      </c>
      <c r="I33" s="44"/>
      <c r="J33" s="44"/>
    </row>
    <row r="34" spans="1:10" ht="15" customHeight="1" x14ac:dyDescent="0.25">
      <c r="A34" s="47" t="s">
        <v>111</v>
      </c>
      <c r="B34" s="30"/>
      <c r="C34" s="23">
        <v>2</v>
      </c>
      <c r="D34" s="23" t="s">
        <v>11</v>
      </c>
      <c r="E34" s="24" t="s">
        <v>6</v>
      </c>
      <c r="F34" s="39">
        <f>SUMIF('Student data'!$D$24:$AQ$24,"x",'Student data'!D56:AQ56)</f>
        <v>0</v>
      </c>
      <c r="G34" s="248">
        <f t="shared" si="1"/>
        <v>0</v>
      </c>
      <c r="H34" s="323" t="s">
        <v>169</v>
      </c>
      <c r="I34" s="44"/>
      <c r="J34" s="44"/>
    </row>
    <row r="35" spans="1:10" ht="15" customHeight="1" x14ac:dyDescent="0.25">
      <c r="A35" s="47" t="s">
        <v>112</v>
      </c>
      <c r="B35" s="30"/>
      <c r="C35" s="23">
        <v>2</v>
      </c>
      <c r="D35" s="23" t="s">
        <v>11</v>
      </c>
      <c r="E35" s="24" t="s">
        <v>6</v>
      </c>
      <c r="F35" s="39">
        <f>SUMIF('Student data'!$D$24:$AQ$24,"x",'Student data'!D57:AQ57)</f>
        <v>0</v>
      </c>
      <c r="G35" s="248">
        <f t="shared" si="1"/>
        <v>0</v>
      </c>
      <c r="H35" s="323" t="s">
        <v>170</v>
      </c>
      <c r="I35" s="44"/>
      <c r="J35" s="44"/>
    </row>
    <row r="36" spans="1:10" ht="15" customHeight="1" x14ac:dyDescent="0.25">
      <c r="A36" s="47" t="s">
        <v>113</v>
      </c>
      <c r="B36" s="30"/>
      <c r="C36" s="23">
        <v>1</v>
      </c>
      <c r="D36" s="23" t="s">
        <v>92</v>
      </c>
      <c r="E36" s="24" t="s">
        <v>6</v>
      </c>
      <c r="F36" s="39">
        <f>SUMIF('Student data'!$D$24:$AQ$24,"x",'Student data'!D58:AQ58)</f>
        <v>0</v>
      </c>
      <c r="G36" s="248">
        <f t="shared" si="1"/>
        <v>0</v>
      </c>
      <c r="H36" s="323" t="s">
        <v>171</v>
      </c>
      <c r="I36" s="44"/>
      <c r="J36" s="44"/>
    </row>
    <row r="37" spans="1:10" ht="15" customHeight="1" x14ac:dyDescent="0.25">
      <c r="A37" s="47" t="s">
        <v>114</v>
      </c>
      <c r="B37" s="30"/>
      <c r="C37" s="23">
        <v>1</v>
      </c>
      <c r="D37" s="23" t="s">
        <v>92</v>
      </c>
      <c r="E37" s="24" t="s">
        <v>6</v>
      </c>
      <c r="F37" s="39">
        <f>SUMIF('Student data'!$D$24:$AQ$24,"x",'Student data'!D59:AQ59)</f>
        <v>0</v>
      </c>
      <c r="G37" s="248">
        <f t="shared" si="1"/>
        <v>0</v>
      </c>
      <c r="H37" s="323" t="s">
        <v>171</v>
      </c>
      <c r="I37" s="44"/>
      <c r="J37" s="44"/>
    </row>
    <row r="38" spans="1:10" ht="15" customHeight="1" x14ac:dyDescent="0.25">
      <c r="A38" s="47" t="s">
        <v>115</v>
      </c>
      <c r="B38" s="30"/>
      <c r="C38" s="23">
        <v>2</v>
      </c>
      <c r="D38" s="23" t="s">
        <v>92</v>
      </c>
      <c r="E38" s="24" t="s">
        <v>6</v>
      </c>
      <c r="F38" s="39">
        <f>SUMIF('Student data'!$D$24:$AQ$24,"x",'Student data'!D60:AQ60)</f>
        <v>0</v>
      </c>
      <c r="G38" s="248">
        <f t="shared" si="1"/>
        <v>0</v>
      </c>
      <c r="H38" s="323" t="s">
        <v>171</v>
      </c>
      <c r="I38" s="44"/>
      <c r="J38" s="44"/>
    </row>
    <row r="39" spans="1:10" ht="15" customHeight="1" x14ac:dyDescent="0.25">
      <c r="A39" s="47" t="s">
        <v>116</v>
      </c>
      <c r="B39" s="30" t="s">
        <v>12</v>
      </c>
      <c r="C39" s="23">
        <v>1</v>
      </c>
      <c r="D39" s="23" t="s">
        <v>7</v>
      </c>
      <c r="E39" s="24" t="s">
        <v>6</v>
      </c>
      <c r="F39" s="39">
        <f>SUMIF('Student data'!$D$24:$AQ$24,"x",'Student data'!D61:AQ61)</f>
        <v>0</v>
      </c>
      <c r="G39" s="248">
        <f t="shared" si="1"/>
        <v>0</v>
      </c>
      <c r="H39" s="322" t="s">
        <v>137</v>
      </c>
      <c r="I39" s="44"/>
      <c r="J39" s="44"/>
    </row>
    <row r="40" spans="1:10" ht="15" customHeight="1" x14ac:dyDescent="0.25">
      <c r="A40" s="47" t="s">
        <v>117</v>
      </c>
      <c r="B40" s="30" t="s">
        <v>12</v>
      </c>
      <c r="C40" s="23">
        <v>3</v>
      </c>
      <c r="D40" s="23" t="s">
        <v>7</v>
      </c>
      <c r="E40" s="24" t="s">
        <v>6</v>
      </c>
      <c r="F40" s="39">
        <f>SUMIF('Student data'!$D$24:$AQ$24,"x",'Student data'!D62:AQ62)</f>
        <v>0</v>
      </c>
      <c r="G40" s="248">
        <f t="shared" si="1"/>
        <v>0</v>
      </c>
      <c r="H40" s="322" t="s">
        <v>137</v>
      </c>
      <c r="I40" s="44"/>
      <c r="J40" s="44"/>
    </row>
    <row r="41" spans="1:10" ht="15" customHeight="1" x14ac:dyDescent="0.25">
      <c r="A41" s="47" t="s">
        <v>118</v>
      </c>
      <c r="B41" s="30"/>
      <c r="C41" s="23">
        <v>1</v>
      </c>
      <c r="D41" s="23" t="s">
        <v>5</v>
      </c>
      <c r="E41" s="24" t="s">
        <v>6</v>
      </c>
      <c r="F41" s="39">
        <f>SUMIF('Student data'!$D$24:$AQ$24,"x",'Student data'!D63:AQ63)</f>
        <v>0</v>
      </c>
      <c r="G41" s="248">
        <f t="shared" si="1"/>
        <v>0</v>
      </c>
      <c r="H41" s="322" t="s">
        <v>172</v>
      </c>
      <c r="I41" s="44"/>
      <c r="J41" s="44"/>
    </row>
    <row r="42" spans="1:10" ht="15" customHeight="1" x14ac:dyDescent="0.25">
      <c r="A42" s="47" t="s">
        <v>119</v>
      </c>
      <c r="B42" s="30"/>
      <c r="C42" s="23">
        <v>2</v>
      </c>
      <c r="D42" s="23" t="s">
        <v>5</v>
      </c>
      <c r="E42" s="24" t="s">
        <v>6</v>
      </c>
      <c r="F42" s="39">
        <f>SUMIF('Student data'!$D$24:$AQ$24,"x",'Student data'!D64:AQ64)</f>
        <v>0</v>
      </c>
      <c r="G42" s="248">
        <f t="shared" ref="G42:G55" si="2">F42/C42</f>
        <v>0</v>
      </c>
      <c r="H42" s="322" t="s">
        <v>173</v>
      </c>
      <c r="I42" s="44"/>
      <c r="J42" s="44"/>
    </row>
    <row r="43" spans="1:10" ht="15" customHeight="1" x14ac:dyDescent="0.25">
      <c r="A43" s="47" t="s">
        <v>120</v>
      </c>
      <c r="B43" s="30"/>
      <c r="C43" s="23">
        <v>5</v>
      </c>
      <c r="D43" s="23" t="s">
        <v>5</v>
      </c>
      <c r="E43" s="24" t="s">
        <v>9</v>
      </c>
      <c r="F43" s="39">
        <f>SUMIF('Student data'!$D$24:$AQ$24,"x",'Student data'!D65:AQ65)</f>
        <v>0</v>
      </c>
      <c r="G43" s="248">
        <f t="shared" si="2"/>
        <v>0</v>
      </c>
      <c r="H43" s="322" t="s">
        <v>174</v>
      </c>
      <c r="I43" s="44"/>
      <c r="J43" s="44"/>
    </row>
    <row r="44" spans="1:10" ht="15" customHeight="1" x14ac:dyDescent="0.25">
      <c r="A44" s="47" t="s">
        <v>121</v>
      </c>
      <c r="B44" s="30"/>
      <c r="C44" s="23">
        <v>1</v>
      </c>
      <c r="D44" s="23" t="s">
        <v>5</v>
      </c>
      <c r="E44" s="24" t="s">
        <v>9</v>
      </c>
      <c r="F44" s="39">
        <f>SUMIF('Student data'!$D$24:$AQ$24,"x",'Student data'!D66:AQ66)</f>
        <v>0</v>
      </c>
      <c r="G44" s="248">
        <f t="shared" si="2"/>
        <v>0</v>
      </c>
      <c r="H44" s="322" t="s">
        <v>175</v>
      </c>
      <c r="I44" s="44"/>
      <c r="J44" s="44"/>
    </row>
    <row r="45" spans="1:10" ht="15" customHeight="1" x14ac:dyDescent="0.25">
      <c r="A45" s="47" t="s">
        <v>122</v>
      </c>
      <c r="B45" s="30"/>
      <c r="C45" s="23">
        <v>3</v>
      </c>
      <c r="D45" s="23" t="s">
        <v>7</v>
      </c>
      <c r="E45" s="24" t="s">
        <v>8</v>
      </c>
      <c r="F45" s="39">
        <f>SUMIF('Student data'!$D$24:$AQ$24,"x",'Student data'!D67:AQ67)</f>
        <v>0</v>
      </c>
      <c r="G45" s="248">
        <f t="shared" si="2"/>
        <v>0</v>
      </c>
      <c r="H45" s="322" t="s">
        <v>177</v>
      </c>
      <c r="I45" s="44"/>
      <c r="J45" s="44"/>
    </row>
    <row r="46" spans="1:10" ht="15" customHeight="1" x14ac:dyDescent="0.25">
      <c r="A46" s="47" t="s">
        <v>123</v>
      </c>
      <c r="B46" s="30"/>
      <c r="C46" s="23">
        <v>3</v>
      </c>
      <c r="D46" s="23" t="s">
        <v>10</v>
      </c>
      <c r="E46" s="24" t="s">
        <v>8</v>
      </c>
      <c r="F46" s="39">
        <f>SUMIF('Student data'!$D$24:$AQ$24,"x",'Student data'!D68:AQ68)</f>
        <v>0</v>
      </c>
      <c r="G46" s="248">
        <f t="shared" si="2"/>
        <v>0</v>
      </c>
      <c r="H46" s="322" t="s">
        <v>176</v>
      </c>
      <c r="I46" s="44"/>
      <c r="J46" s="44"/>
    </row>
    <row r="47" spans="1:10" ht="15" customHeight="1" x14ac:dyDescent="0.25">
      <c r="A47" s="47">
        <v>14</v>
      </c>
      <c r="B47" s="30"/>
      <c r="C47" s="23">
        <v>5</v>
      </c>
      <c r="D47" s="23" t="s">
        <v>11</v>
      </c>
      <c r="E47" s="24" t="s">
        <v>9</v>
      </c>
      <c r="F47" s="39">
        <f>SUMIF('Student data'!$D$24:$AQ$24,"x",'Student data'!D69:AQ69)</f>
        <v>0</v>
      </c>
      <c r="G47" s="248">
        <f t="shared" si="2"/>
        <v>0</v>
      </c>
      <c r="H47" s="322" t="s">
        <v>178</v>
      </c>
      <c r="I47" s="44"/>
      <c r="J47" s="44"/>
    </row>
    <row r="48" spans="1:10" ht="15" customHeight="1" x14ac:dyDescent="0.25">
      <c r="A48" s="47" t="s">
        <v>124</v>
      </c>
      <c r="B48" s="30"/>
      <c r="C48" s="23">
        <v>3</v>
      </c>
      <c r="D48" s="23" t="s">
        <v>7</v>
      </c>
      <c r="E48" s="24" t="s">
        <v>8</v>
      </c>
      <c r="F48" s="39">
        <f>SUMIF('Student data'!$D$24:$AQ$24,"x",'Student data'!D70:AQ70)</f>
        <v>0</v>
      </c>
      <c r="G48" s="248">
        <f t="shared" si="2"/>
        <v>0</v>
      </c>
      <c r="H48" s="322" t="s">
        <v>179</v>
      </c>
      <c r="I48" s="44"/>
      <c r="J48" s="44"/>
    </row>
    <row r="49" spans="1:10" ht="15" customHeight="1" x14ac:dyDescent="0.25">
      <c r="A49" s="47" t="s">
        <v>125</v>
      </c>
      <c r="B49" s="30"/>
      <c r="C49" s="23">
        <v>4</v>
      </c>
      <c r="D49" s="23" t="s">
        <v>7</v>
      </c>
      <c r="E49" s="24" t="s">
        <v>9</v>
      </c>
      <c r="F49" s="39">
        <f>SUMIF('Student data'!$D$24:$AQ$24,"x",'Student data'!D71:AQ71)</f>
        <v>0</v>
      </c>
      <c r="G49" s="248">
        <f t="shared" si="2"/>
        <v>0</v>
      </c>
      <c r="H49" s="321" t="s">
        <v>180</v>
      </c>
      <c r="I49" s="44"/>
      <c r="J49" s="44"/>
    </row>
    <row r="50" spans="1:10" ht="15" customHeight="1" x14ac:dyDescent="0.25">
      <c r="A50" s="47">
        <v>16</v>
      </c>
      <c r="B50" s="30"/>
      <c r="C50" s="23">
        <v>4</v>
      </c>
      <c r="D50" s="23" t="s">
        <v>11</v>
      </c>
      <c r="E50" s="24" t="s">
        <v>6</v>
      </c>
      <c r="F50" s="39">
        <f>SUMIF('Student data'!$D$24:$AQ$24,"x",'Student data'!D72:AQ72)</f>
        <v>0</v>
      </c>
      <c r="G50" s="248">
        <f t="shared" si="2"/>
        <v>0</v>
      </c>
      <c r="H50" s="321" t="s">
        <v>181</v>
      </c>
      <c r="I50" s="44"/>
      <c r="J50" s="44"/>
    </row>
    <row r="51" spans="1:10" ht="15" customHeight="1" x14ac:dyDescent="0.25">
      <c r="A51" s="48">
        <v>17</v>
      </c>
      <c r="B51" s="35"/>
      <c r="C51" s="23">
        <v>2</v>
      </c>
      <c r="D51" s="23" t="s">
        <v>11</v>
      </c>
      <c r="E51" s="24" t="s">
        <v>6</v>
      </c>
      <c r="F51" s="39">
        <f>SUMIF('Student data'!$D$24:$AQ$24,"x",'Student data'!D73:AQ73)</f>
        <v>0</v>
      </c>
      <c r="G51" s="248">
        <f t="shared" si="2"/>
        <v>0</v>
      </c>
      <c r="H51" s="321" t="s">
        <v>182</v>
      </c>
      <c r="I51" s="44"/>
      <c r="J51" s="44"/>
    </row>
    <row r="52" spans="1:10" ht="15" customHeight="1" x14ac:dyDescent="0.25">
      <c r="A52" s="48" t="s">
        <v>126</v>
      </c>
      <c r="B52" s="35"/>
      <c r="C52" s="23">
        <v>2</v>
      </c>
      <c r="D52" s="23" t="s">
        <v>7</v>
      </c>
      <c r="E52" s="24" t="s">
        <v>8</v>
      </c>
      <c r="F52" s="39">
        <f>SUMIF('Student data'!$D$24:$AQ$24,"x",'Student data'!D74:AQ74)</f>
        <v>0</v>
      </c>
      <c r="G52" s="248">
        <f t="shared" si="2"/>
        <v>0</v>
      </c>
      <c r="H52" s="321" t="s">
        <v>183</v>
      </c>
      <c r="I52" s="44"/>
      <c r="J52" s="44"/>
    </row>
    <row r="53" spans="1:10" ht="15" customHeight="1" x14ac:dyDescent="0.25">
      <c r="A53" s="48" t="s">
        <v>127</v>
      </c>
      <c r="B53" s="35"/>
      <c r="C53" s="23">
        <v>2</v>
      </c>
      <c r="D53" s="23" t="s">
        <v>7</v>
      </c>
      <c r="E53" s="24" t="s">
        <v>6</v>
      </c>
      <c r="F53" s="39">
        <f>SUMIF('Student data'!$D$24:$AQ$24,"x",'Student data'!D75:AQ75)</f>
        <v>0</v>
      </c>
      <c r="G53" s="248">
        <f t="shared" si="2"/>
        <v>0</v>
      </c>
      <c r="H53" s="321" t="s">
        <v>184</v>
      </c>
      <c r="I53" s="44"/>
      <c r="J53" s="44"/>
    </row>
    <row r="54" spans="1:10" ht="15" customHeight="1" x14ac:dyDescent="0.25">
      <c r="A54" s="48" t="s">
        <v>128</v>
      </c>
      <c r="B54" s="35"/>
      <c r="C54" s="23">
        <v>4</v>
      </c>
      <c r="D54" s="23" t="s">
        <v>7</v>
      </c>
      <c r="E54" s="24" t="s">
        <v>8</v>
      </c>
      <c r="F54" s="39">
        <f>SUMIF('Student data'!$D$24:$AQ$24,"x",'Student data'!D76:AQ76)</f>
        <v>0</v>
      </c>
      <c r="G54" s="248">
        <f t="shared" si="2"/>
        <v>0</v>
      </c>
      <c r="H54" s="321" t="s">
        <v>185</v>
      </c>
      <c r="I54" s="44"/>
      <c r="J54" s="44"/>
    </row>
    <row r="55" spans="1:10" ht="15" customHeight="1" x14ac:dyDescent="0.25">
      <c r="A55" s="48">
        <v>19</v>
      </c>
      <c r="B55" s="35"/>
      <c r="C55" s="23">
        <v>4</v>
      </c>
      <c r="D55" s="23" t="s">
        <v>11</v>
      </c>
      <c r="E55" s="24" t="s">
        <v>6</v>
      </c>
      <c r="F55" s="39">
        <f>SUMIF('Student data'!$D$24:$AQ$24,"x",'Student data'!D77:AQ77)</f>
        <v>0</v>
      </c>
      <c r="G55" s="248">
        <f t="shared" si="2"/>
        <v>0</v>
      </c>
      <c r="H55" s="321" t="s">
        <v>186</v>
      </c>
      <c r="I55" s="44"/>
      <c r="J55" s="44"/>
    </row>
    <row r="56" spans="1:10" ht="15.75" thickBot="1" x14ac:dyDescent="0.3">
      <c r="A56" s="49"/>
      <c r="B56" s="36"/>
      <c r="C56" s="37"/>
      <c r="D56" s="37"/>
      <c r="E56" s="16"/>
      <c r="F56" s="43"/>
      <c r="G56" s="45"/>
    </row>
    <row r="57" spans="1:10" ht="15.75" thickBot="1" x14ac:dyDescent="0.3">
      <c r="A57" s="20"/>
      <c r="B57" s="16"/>
      <c r="C57" s="20"/>
      <c r="D57" s="20"/>
      <c r="E57" s="38" t="s">
        <v>17</v>
      </c>
      <c r="F57" s="15">
        <f>SUM(F20:F55)</f>
        <v>0</v>
      </c>
      <c r="G57" s="45"/>
    </row>
    <row r="58" spans="1:10" x14ac:dyDescent="0.25">
      <c r="A58" s="20"/>
      <c r="B58" s="16"/>
      <c r="C58" s="20"/>
      <c r="D58" s="20"/>
      <c r="E58" s="38"/>
      <c r="F58" s="16"/>
      <c r="G58" s="45"/>
    </row>
    <row r="59" spans="1:10" x14ac:dyDescent="0.25">
      <c r="B59" s="18"/>
      <c r="G59" s="45"/>
    </row>
    <row r="60" spans="1:10" x14ac:dyDescent="0.25">
      <c r="B60" s="18"/>
      <c r="G60" s="45"/>
    </row>
    <row r="61" spans="1:10" x14ac:dyDescent="0.25">
      <c r="B61" s="18"/>
      <c r="G61" s="45"/>
    </row>
    <row r="62" spans="1:10" x14ac:dyDescent="0.25">
      <c r="B62" s="18"/>
      <c r="G62" s="45"/>
    </row>
    <row r="63" spans="1:10" x14ac:dyDescent="0.25">
      <c r="G63" s="45"/>
    </row>
    <row r="64" spans="1:10" x14ac:dyDescent="0.25">
      <c r="G64" s="44"/>
    </row>
    <row r="65" spans="7:7" x14ac:dyDescent="0.25">
      <c r="G65" s="44"/>
    </row>
    <row r="66" spans="7:7" x14ac:dyDescent="0.25">
      <c r="G66" s="44"/>
    </row>
  </sheetData>
  <sheetProtection password="ECC0" sheet="1" objects="1" scenarios="1" formatCells="0" formatColumns="0" formatRows="0" insertColumns="0" insertRows="0"/>
  <mergeCells count="3">
    <mergeCell ref="A1:G1"/>
    <mergeCell ref="A2:F2"/>
    <mergeCell ref="I3:J3"/>
  </mergeCells>
  <conditionalFormatting sqref="D56 D41:D44 D46:D48">
    <cfRule type="cellIs" dxfId="694" priority="792" stopIfTrue="1" operator="equal">
      <formula>"Algebra"</formula>
    </cfRule>
    <cfRule type="cellIs" dxfId="693" priority="793" stopIfTrue="1" operator="equal">
      <formula>"Number"</formula>
    </cfRule>
    <cfRule type="cellIs" dxfId="692" priority="794" stopIfTrue="1" operator="equal">
      <formula>"Geometry and measures"</formula>
    </cfRule>
    <cfRule type="cellIs" dxfId="691" priority="795" stopIfTrue="1" operator="equal">
      <formula>"Statistics"</formula>
    </cfRule>
  </conditionalFormatting>
  <conditionalFormatting sqref="E56 E42 E44">
    <cfRule type="cellIs" dxfId="690" priority="789" stopIfTrue="1" operator="equal">
      <formula>"AO3"</formula>
    </cfRule>
    <cfRule type="cellIs" dxfId="689" priority="790" stopIfTrue="1" operator="equal">
      <formula>"AO2"</formula>
    </cfRule>
    <cfRule type="cellIs" dxfId="688" priority="791" stopIfTrue="1" operator="equal">
      <formula>"AO1"</formula>
    </cfRule>
  </conditionalFormatting>
  <conditionalFormatting sqref="D19 D56:D1048576 D41:D44 D46:D48">
    <cfRule type="cellIs" dxfId="687" priority="786" operator="equal">
      <formula>"Probability"</formula>
    </cfRule>
  </conditionalFormatting>
  <conditionalFormatting sqref="H1">
    <cfRule type="expression" dxfId="686" priority="992">
      <formula>COUNTA(D3:AU3)&gt;1</formula>
    </cfRule>
  </conditionalFormatting>
  <conditionalFormatting sqref="D1">
    <cfRule type="cellIs" dxfId="685" priority="538" operator="equal">
      <formula>"Probability"</formula>
    </cfRule>
  </conditionalFormatting>
  <conditionalFormatting sqref="D41:D44 D46:D48">
    <cfRule type="cellIs" dxfId="684" priority="532" operator="equal">
      <formula>"RPR"</formula>
    </cfRule>
  </conditionalFormatting>
  <conditionalFormatting sqref="D33">
    <cfRule type="cellIs" dxfId="683" priority="514" stopIfTrue="1" operator="equal">
      <formula>"Algebra"</formula>
    </cfRule>
    <cfRule type="cellIs" dxfId="682" priority="515" stopIfTrue="1" operator="equal">
      <formula>"Number"</formula>
    </cfRule>
    <cfRule type="cellIs" dxfId="681" priority="516" stopIfTrue="1" operator="equal">
      <formula>"Geometry and measures"</formula>
    </cfRule>
    <cfRule type="cellIs" dxfId="680" priority="517" stopIfTrue="1" operator="equal">
      <formula>"Statistics"</formula>
    </cfRule>
  </conditionalFormatting>
  <conditionalFormatting sqref="D33">
    <cfRule type="cellIs" dxfId="679" priority="513" operator="equal">
      <formula>"RPR"</formula>
    </cfRule>
  </conditionalFormatting>
  <conditionalFormatting sqref="D33">
    <cfRule type="cellIs" dxfId="678" priority="512" operator="equal">
      <formula>"Probability"</formula>
    </cfRule>
  </conditionalFormatting>
  <conditionalFormatting sqref="D34:D35">
    <cfRule type="cellIs" dxfId="677" priority="508" stopIfTrue="1" operator="equal">
      <formula>"Algebra"</formula>
    </cfRule>
    <cfRule type="cellIs" dxfId="676" priority="509" stopIfTrue="1" operator="equal">
      <formula>"Number"</formula>
    </cfRule>
    <cfRule type="cellIs" dxfId="675" priority="510" stopIfTrue="1" operator="equal">
      <formula>"Geometry and measures"</formula>
    </cfRule>
    <cfRule type="cellIs" dxfId="674" priority="511" stopIfTrue="1" operator="equal">
      <formula>"Statistics"</formula>
    </cfRule>
  </conditionalFormatting>
  <conditionalFormatting sqref="D34:D35">
    <cfRule type="cellIs" dxfId="673" priority="504" operator="equal">
      <formula>"RPR"</formula>
    </cfRule>
  </conditionalFormatting>
  <conditionalFormatting sqref="D34:D35">
    <cfRule type="cellIs" dxfId="672" priority="503" operator="equal">
      <formula>"Probability"</formula>
    </cfRule>
  </conditionalFormatting>
  <conditionalFormatting sqref="D37">
    <cfRule type="cellIs" dxfId="671" priority="472" operator="equal">
      <formula>"Probability"</formula>
    </cfRule>
  </conditionalFormatting>
  <conditionalFormatting sqref="D37">
    <cfRule type="cellIs" dxfId="670" priority="474" stopIfTrue="1" operator="equal">
      <formula>"Algebra"</formula>
    </cfRule>
    <cfRule type="cellIs" dxfId="669" priority="475" stopIfTrue="1" operator="equal">
      <formula>"Number"</formula>
    </cfRule>
    <cfRule type="cellIs" dxfId="668" priority="476" stopIfTrue="1" operator="equal">
      <formula>"Geometry and measures"</formula>
    </cfRule>
    <cfRule type="cellIs" dxfId="667" priority="477" stopIfTrue="1" operator="equal">
      <formula>"Statistics"</formula>
    </cfRule>
  </conditionalFormatting>
  <conditionalFormatting sqref="D37">
    <cfRule type="cellIs" dxfId="666" priority="473" operator="equal">
      <formula>"RPR"</formula>
    </cfRule>
  </conditionalFormatting>
  <conditionalFormatting sqref="D51:D53 D55">
    <cfRule type="cellIs" dxfId="665" priority="456" stopIfTrue="1" operator="equal">
      <formula>"Algebra"</formula>
    </cfRule>
    <cfRule type="cellIs" dxfId="664" priority="457" stopIfTrue="1" operator="equal">
      <formula>"Number"</formula>
    </cfRule>
    <cfRule type="cellIs" dxfId="663" priority="458" stopIfTrue="1" operator="equal">
      <formula>"Geometry and measures"</formula>
    </cfRule>
    <cfRule type="cellIs" dxfId="662" priority="459" stopIfTrue="1" operator="equal">
      <formula>"Statistics"</formula>
    </cfRule>
  </conditionalFormatting>
  <conditionalFormatting sqref="D51:D53 D55">
    <cfRule type="cellIs" dxfId="661" priority="455" operator="equal">
      <formula>"RPR"</formula>
    </cfRule>
  </conditionalFormatting>
  <conditionalFormatting sqref="D51:D53 D55">
    <cfRule type="cellIs" dxfId="660" priority="454" operator="equal">
      <formula>"Probability"</formula>
    </cfRule>
  </conditionalFormatting>
  <conditionalFormatting sqref="D26">
    <cfRule type="cellIs" dxfId="659" priority="436" stopIfTrue="1" operator="equal">
      <formula>"Algebra"</formula>
    </cfRule>
    <cfRule type="cellIs" dxfId="658" priority="437" stopIfTrue="1" operator="equal">
      <formula>"Number"</formula>
    </cfRule>
    <cfRule type="cellIs" dxfId="657" priority="438" stopIfTrue="1" operator="equal">
      <formula>"Geometry and measures"</formula>
    </cfRule>
    <cfRule type="cellIs" dxfId="656" priority="439" stopIfTrue="1" operator="equal">
      <formula>"Statistics"</formula>
    </cfRule>
  </conditionalFormatting>
  <conditionalFormatting sqref="D26">
    <cfRule type="cellIs" dxfId="655" priority="432" operator="equal">
      <formula>"RPR"</formula>
    </cfRule>
  </conditionalFormatting>
  <conditionalFormatting sqref="D26">
    <cfRule type="cellIs" dxfId="654" priority="431" operator="equal">
      <formula>"Probability"</formula>
    </cfRule>
  </conditionalFormatting>
  <conditionalFormatting sqref="D36">
    <cfRule type="cellIs" dxfId="653" priority="330" stopIfTrue="1" operator="equal">
      <formula>"Algebra"</formula>
    </cfRule>
    <cfRule type="cellIs" dxfId="652" priority="331" stopIfTrue="1" operator="equal">
      <formula>"Number"</formula>
    </cfRule>
    <cfRule type="cellIs" dxfId="651" priority="332" stopIfTrue="1" operator="equal">
      <formula>"Geometry and measures"</formula>
    </cfRule>
    <cfRule type="cellIs" dxfId="650" priority="333" stopIfTrue="1" operator="equal">
      <formula>"Statistics"</formula>
    </cfRule>
  </conditionalFormatting>
  <conditionalFormatting sqref="D36">
    <cfRule type="cellIs" dxfId="649" priority="329" operator="equal">
      <formula>"RPR"</formula>
    </cfRule>
  </conditionalFormatting>
  <conditionalFormatting sqref="D36">
    <cfRule type="cellIs" dxfId="648" priority="328" operator="equal">
      <formula>"Probability"</formula>
    </cfRule>
  </conditionalFormatting>
  <conditionalFormatting sqref="D38">
    <cfRule type="cellIs" dxfId="647" priority="320" stopIfTrue="1" operator="equal">
      <formula>"Algebra"</formula>
    </cfRule>
    <cfRule type="cellIs" dxfId="646" priority="321" stopIfTrue="1" operator="equal">
      <formula>"Number"</formula>
    </cfRule>
    <cfRule type="cellIs" dxfId="645" priority="322" stopIfTrue="1" operator="equal">
      <formula>"Geometry and measures"</formula>
    </cfRule>
    <cfRule type="cellIs" dxfId="644" priority="323" stopIfTrue="1" operator="equal">
      <formula>"Statistics"</formula>
    </cfRule>
  </conditionalFormatting>
  <conditionalFormatting sqref="D38">
    <cfRule type="cellIs" dxfId="643" priority="319" operator="equal">
      <formula>"RPR"</formula>
    </cfRule>
  </conditionalFormatting>
  <conditionalFormatting sqref="D38">
    <cfRule type="cellIs" dxfId="642" priority="318" operator="equal">
      <formula>"Probability"</formula>
    </cfRule>
  </conditionalFormatting>
  <conditionalFormatting sqref="E21">
    <cfRule type="cellIs" dxfId="641" priority="268" stopIfTrue="1" operator="equal">
      <formula>"AO3"</formula>
    </cfRule>
    <cfRule type="cellIs" dxfId="640" priority="269" stopIfTrue="1" operator="equal">
      <formula>"AO2"</formula>
    </cfRule>
    <cfRule type="cellIs" dxfId="639" priority="270" stopIfTrue="1" operator="equal">
      <formula>"AO1"</formula>
    </cfRule>
  </conditionalFormatting>
  <conditionalFormatting sqref="D25">
    <cfRule type="cellIs" dxfId="638" priority="249" stopIfTrue="1" operator="equal">
      <formula>"Algebra"</formula>
    </cfRule>
    <cfRule type="cellIs" dxfId="637" priority="250" stopIfTrue="1" operator="equal">
      <formula>"Number"</formula>
    </cfRule>
    <cfRule type="cellIs" dxfId="636" priority="251" stopIfTrue="1" operator="equal">
      <formula>"Geometry and measures"</formula>
    </cfRule>
    <cfRule type="cellIs" dxfId="635" priority="252" stopIfTrue="1" operator="equal">
      <formula>"Statistics"</formula>
    </cfRule>
  </conditionalFormatting>
  <conditionalFormatting sqref="D25">
    <cfRule type="cellIs" dxfId="634" priority="248" operator="equal">
      <formula>"RPR"</formula>
    </cfRule>
  </conditionalFormatting>
  <conditionalFormatting sqref="D25">
    <cfRule type="cellIs" dxfId="633" priority="247" operator="equal">
      <formula>"Probability"</formula>
    </cfRule>
  </conditionalFormatting>
  <conditionalFormatting sqref="E25">
    <cfRule type="cellIs" dxfId="632" priority="244" stopIfTrue="1" operator="equal">
      <formula>"AO3"</formula>
    </cfRule>
    <cfRule type="cellIs" dxfId="631" priority="245" stopIfTrue="1" operator="equal">
      <formula>"AO2"</formula>
    </cfRule>
    <cfRule type="cellIs" dxfId="630" priority="246" stopIfTrue="1" operator="equal">
      <formula>"AO1"</formula>
    </cfRule>
  </conditionalFormatting>
  <conditionalFormatting sqref="D50">
    <cfRule type="cellIs" dxfId="629" priority="240" stopIfTrue="1" operator="equal">
      <formula>"Algebra"</formula>
    </cfRule>
    <cfRule type="cellIs" dxfId="628" priority="241" stopIfTrue="1" operator="equal">
      <formula>"Number"</formula>
    </cfRule>
    <cfRule type="cellIs" dxfId="627" priority="242" stopIfTrue="1" operator="equal">
      <formula>"Geometry and measures"</formula>
    </cfRule>
    <cfRule type="cellIs" dxfId="626" priority="243" stopIfTrue="1" operator="equal">
      <formula>"Statistics"</formula>
    </cfRule>
  </conditionalFormatting>
  <conditionalFormatting sqref="D50">
    <cfRule type="cellIs" dxfId="625" priority="239" operator="equal">
      <formula>"RPR"</formula>
    </cfRule>
  </conditionalFormatting>
  <conditionalFormatting sqref="D50">
    <cfRule type="cellIs" dxfId="624" priority="238" operator="equal">
      <formula>"Probability"</formula>
    </cfRule>
  </conditionalFormatting>
  <conditionalFormatting sqref="E41">
    <cfRule type="cellIs" dxfId="623" priority="214" stopIfTrue="1" operator="equal">
      <formula>"AO3"</formula>
    </cfRule>
    <cfRule type="cellIs" dxfId="622" priority="215" stopIfTrue="1" operator="equal">
      <formula>"AO2"</formula>
    </cfRule>
    <cfRule type="cellIs" dxfId="621" priority="216" stopIfTrue="1" operator="equal">
      <formula>"AO1"</formula>
    </cfRule>
  </conditionalFormatting>
  <conditionalFormatting sqref="E51">
    <cfRule type="cellIs" dxfId="620" priority="208" stopIfTrue="1" operator="equal">
      <formula>"AO3"</formula>
    </cfRule>
    <cfRule type="cellIs" dxfId="619" priority="209" stopIfTrue="1" operator="equal">
      <formula>"AO2"</formula>
    </cfRule>
    <cfRule type="cellIs" dxfId="618" priority="210" stopIfTrue="1" operator="equal">
      <formula>"AO1"</formula>
    </cfRule>
  </conditionalFormatting>
  <conditionalFormatting sqref="D22">
    <cfRule type="cellIs" dxfId="617" priority="198" stopIfTrue="1" operator="equal">
      <formula>"Algebra"</formula>
    </cfRule>
    <cfRule type="cellIs" dxfId="616" priority="199" stopIfTrue="1" operator="equal">
      <formula>"Number"</formula>
    </cfRule>
    <cfRule type="cellIs" dxfId="615" priority="200" stopIfTrue="1" operator="equal">
      <formula>"Geometry and measures"</formula>
    </cfRule>
    <cfRule type="cellIs" dxfId="614" priority="201" stopIfTrue="1" operator="equal">
      <formula>"Statistics"</formula>
    </cfRule>
  </conditionalFormatting>
  <conditionalFormatting sqref="D22">
    <cfRule type="cellIs" dxfId="613" priority="197" operator="equal">
      <formula>"RPR"</formula>
    </cfRule>
  </conditionalFormatting>
  <conditionalFormatting sqref="D22">
    <cfRule type="cellIs" dxfId="612" priority="196" operator="equal">
      <formula>"Probability"</formula>
    </cfRule>
  </conditionalFormatting>
  <conditionalFormatting sqref="D32">
    <cfRule type="cellIs" dxfId="611" priority="192" stopIfTrue="1" operator="equal">
      <formula>"Algebra"</formula>
    </cfRule>
    <cfRule type="cellIs" dxfId="610" priority="193" stopIfTrue="1" operator="equal">
      <formula>"Number"</formula>
    </cfRule>
    <cfRule type="cellIs" dxfId="609" priority="194" stopIfTrue="1" operator="equal">
      <formula>"Geometry and measures"</formula>
    </cfRule>
    <cfRule type="cellIs" dxfId="608" priority="195" stopIfTrue="1" operator="equal">
      <formula>"Statistics"</formula>
    </cfRule>
  </conditionalFormatting>
  <conditionalFormatting sqref="D32">
    <cfRule type="cellIs" dxfId="607" priority="191" operator="equal">
      <formula>"RPR"</formula>
    </cfRule>
  </conditionalFormatting>
  <conditionalFormatting sqref="D32">
    <cfRule type="cellIs" dxfId="606" priority="190" operator="equal">
      <formula>"Probability"</formula>
    </cfRule>
  </conditionalFormatting>
  <conditionalFormatting sqref="D49">
    <cfRule type="cellIs" dxfId="605" priority="180" stopIfTrue="1" operator="equal">
      <formula>"Algebra"</formula>
    </cfRule>
    <cfRule type="cellIs" dxfId="604" priority="181" stopIfTrue="1" operator="equal">
      <formula>"Number"</formula>
    </cfRule>
    <cfRule type="cellIs" dxfId="603" priority="182" stopIfTrue="1" operator="equal">
      <formula>"Geometry and measures"</formula>
    </cfRule>
    <cfRule type="cellIs" dxfId="602" priority="183" stopIfTrue="1" operator="equal">
      <formula>"Statistics"</formula>
    </cfRule>
  </conditionalFormatting>
  <conditionalFormatting sqref="D49">
    <cfRule type="cellIs" dxfId="601" priority="179" operator="equal">
      <formula>"RPR"</formula>
    </cfRule>
  </conditionalFormatting>
  <conditionalFormatting sqref="D49">
    <cfRule type="cellIs" dxfId="600" priority="178" operator="equal">
      <formula>"Probability"</formula>
    </cfRule>
  </conditionalFormatting>
  <conditionalFormatting sqref="E52">
    <cfRule type="cellIs" dxfId="599" priority="130" stopIfTrue="1" operator="equal">
      <formula>"AO3"</formula>
    </cfRule>
    <cfRule type="cellIs" dxfId="598" priority="131" stopIfTrue="1" operator="equal">
      <formula>"AO2"</formula>
    </cfRule>
    <cfRule type="cellIs" dxfId="597" priority="132" stopIfTrue="1" operator="equal">
      <formula>"AO1"</formula>
    </cfRule>
  </conditionalFormatting>
  <conditionalFormatting sqref="E36:E37">
    <cfRule type="cellIs" dxfId="596" priority="145" stopIfTrue="1" operator="equal">
      <formula>"AO3"</formula>
    </cfRule>
    <cfRule type="cellIs" dxfId="595" priority="146" stopIfTrue="1" operator="equal">
      <formula>"AO2"</formula>
    </cfRule>
    <cfRule type="cellIs" dxfId="594" priority="147" stopIfTrue="1" operator="equal">
      <formula>"AO1"</formula>
    </cfRule>
  </conditionalFormatting>
  <conditionalFormatting sqref="G20:G55">
    <cfRule type="colorScale" priority="122">
      <colorScale>
        <cfvo type="num" val="0"/>
        <cfvo type="num" val="1"/>
        <color theme="9" tint="-0.249977111117893"/>
        <color rgb="FF00B050"/>
      </colorScale>
    </cfRule>
  </conditionalFormatting>
  <conditionalFormatting sqref="D20">
    <cfRule type="cellIs" dxfId="593" priority="118" stopIfTrue="1" operator="equal">
      <formula>"Algebra"</formula>
    </cfRule>
    <cfRule type="cellIs" dxfId="592" priority="119" stopIfTrue="1" operator="equal">
      <formula>"Number"</formula>
    </cfRule>
    <cfRule type="cellIs" dxfId="591" priority="120" stopIfTrue="1" operator="equal">
      <formula>"Geometry and measures"</formula>
    </cfRule>
    <cfRule type="cellIs" dxfId="590" priority="121" stopIfTrue="1" operator="equal">
      <formula>"Statistics"</formula>
    </cfRule>
  </conditionalFormatting>
  <conditionalFormatting sqref="D20">
    <cfRule type="cellIs" dxfId="589" priority="117" operator="equal">
      <formula>"RPR"</formula>
    </cfRule>
  </conditionalFormatting>
  <conditionalFormatting sqref="D20">
    <cfRule type="cellIs" dxfId="588" priority="116" operator="equal">
      <formula>"Probability"</formula>
    </cfRule>
  </conditionalFormatting>
  <conditionalFormatting sqref="E20">
    <cfRule type="cellIs" dxfId="587" priority="113" stopIfTrue="1" operator="equal">
      <formula>"AO3"</formula>
    </cfRule>
    <cfRule type="cellIs" dxfId="586" priority="114" stopIfTrue="1" operator="equal">
      <formula>"AO2"</formula>
    </cfRule>
    <cfRule type="cellIs" dxfId="585" priority="115" stopIfTrue="1" operator="equal">
      <formula>"AO1"</formula>
    </cfRule>
  </conditionalFormatting>
  <conditionalFormatting sqref="D23">
    <cfRule type="cellIs" dxfId="584" priority="109" stopIfTrue="1" operator="equal">
      <formula>"Algebra"</formula>
    </cfRule>
    <cfRule type="cellIs" dxfId="583" priority="110" stopIfTrue="1" operator="equal">
      <formula>"Number"</formula>
    </cfRule>
    <cfRule type="cellIs" dxfId="582" priority="111" stopIfTrue="1" operator="equal">
      <formula>"Geometry and measures"</formula>
    </cfRule>
    <cfRule type="cellIs" dxfId="581" priority="112" stopIfTrue="1" operator="equal">
      <formula>"Statistics"</formula>
    </cfRule>
  </conditionalFormatting>
  <conditionalFormatting sqref="D23">
    <cfRule type="cellIs" dxfId="580" priority="108" operator="equal">
      <formula>"RPR"</formula>
    </cfRule>
  </conditionalFormatting>
  <conditionalFormatting sqref="D23">
    <cfRule type="cellIs" dxfId="579" priority="107" operator="equal">
      <formula>"Probability"</formula>
    </cfRule>
  </conditionalFormatting>
  <conditionalFormatting sqref="D24">
    <cfRule type="cellIs" dxfId="578" priority="103" stopIfTrue="1" operator="equal">
      <formula>"Algebra"</formula>
    </cfRule>
    <cfRule type="cellIs" dxfId="577" priority="104" stopIfTrue="1" operator="equal">
      <formula>"Number"</formula>
    </cfRule>
    <cfRule type="cellIs" dxfId="576" priority="105" stopIfTrue="1" operator="equal">
      <formula>"Geometry and measures"</formula>
    </cfRule>
    <cfRule type="cellIs" dxfId="575" priority="106" stopIfTrue="1" operator="equal">
      <formula>"Statistics"</formula>
    </cfRule>
  </conditionalFormatting>
  <conditionalFormatting sqref="D24">
    <cfRule type="cellIs" dxfId="574" priority="102" operator="equal">
      <formula>"RPR"</formula>
    </cfRule>
  </conditionalFormatting>
  <conditionalFormatting sqref="D24">
    <cfRule type="cellIs" dxfId="573" priority="101" operator="equal">
      <formula>"Probability"</formula>
    </cfRule>
  </conditionalFormatting>
  <conditionalFormatting sqref="E23">
    <cfRule type="cellIs" dxfId="572" priority="98" stopIfTrue="1" operator="equal">
      <formula>"AO3"</formula>
    </cfRule>
    <cfRule type="cellIs" dxfId="571" priority="99" stopIfTrue="1" operator="equal">
      <formula>"AO2"</formula>
    </cfRule>
    <cfRule type="cellIs" dxfId="570" priority="100" stopIfTrue="1" operator="equal">
      <formula>"AO1"</formula>
    </cfRule>
  </conditionalFormatting>
  <conditionalFormatting sqref="E24">
    <cfRule type="cellIs" dxfId="569" priority="95" stopIfTrue="1" operator="equal">
      <formula>"AO3"</formula>
    </cfRule>
    <cfRule type="cellIs" dxfId="568" priority="96" stopIfTrue="1" operator="equal">
      <formula>"AO2"</formula>
    </cfRule>
    <cfRule type="cellIs" dxfId="567" priority="97" stopIfTrue="1" operator="equal">
      <formula>"AO1"</formula>
    </cfRule>
  </conditionalFormatting>
  <conditionalFormatting sqref="D27:D30">
    <cfRule type="cellIs" dxfId="566" priority="91" stopIfTrue="1" operator="equal">
      <formula>"Algebra"</formula>
    </cfRule>
    <cfRule type="cellIs" dxfId="565" priority="92" stopIfTrue="1" operator="equal">
      <formula>"Number"</formula>
    </cfRule>
    <cfRule type="cellIs" dxfId="564" priority="93" stopIfTrue="1" operator="equal">
      <formula>"Geometry and measures"</formula>
    </cfRule>
    <cfRule type="cellIs" dxfId="563" priority="94" stopIfTrue="1" operator="equal">
      <formula>"Statistics"</formula>
    </cfRule>
  </conditionalFormatting>
  <conditionalFormatting sqref="D27:D30">
    <cfRule type="cellIs" dxfId="562" priority="90" operator="equal">
      <formula>"RPR"</formula>
    </cfRule>
  </conditionalFormatting>
  <conditionalFormatting sqref="D27:D30">
    <cfRule type="cellIs" dxfId="561" priority="89" operator="equal">
      <formula>"Probability"</formula>
    </cfRule>
  </conditionalFormatting>
  <conditionalFormatting sqref="E27:E30">
    <cfRule type="cellIs" dxfId="560" priority="86" stopIfTrue="1" operator="equal">
      <formula>"AO3"</formula>
    </cfRule>
    <cfRule type="cellIs" dxfId="559" priority="87" stopIfTrue="1" operator="equal">
      <formula>"AO2"</formula>
    </cfRule>
    <cfRule type="cellIs" dxfId="558" priority="88" stopIfTrue="1" operator="equal">
      <formula>"AO1"</formula>
    </cfRule>
  </conditionalFormatting>
  <conditionalFormatting sqref="D31">
    <cfRule type="cellIs" dxfId="557" priority="82" stopIfTrue="1" operator="equal">
      <formula>"Algebra"</formula>
    </cfRule>
    <cfRule type="cellIs" dxfId="556" priority="83" stopIfTrue="1" operator="equal">
      <formula>"Number"</formula>
    </cfRule>
    <cfRule type="cellIs" dxfId="555" priority="84" stopIfTrue="1" operator="equal">
      <formula>"Geometry and measures"</formula>
    </cfRule>
    <cfRule type="cellIs" dxfId="554" priority="85" stopIfTrue="1" operator="equal">
      <formula>"Statistics"</formula>
    </cfRule>
  </conditionalFormatting>
  <conditionalFormatting sqref="D31">
    <cfRule type="cellIs" dxfId="553" priority="81" operator="equal">
      <formula>"RPR"</formula>
    </cfRule>
  </conditionalFormatting>
  <conditionalFormatting sqref="D31">
    <cfRule type="cellIs" dxfId="552" priority="80" operator="equal">
      <formula>"Probability"</formula>
    </cfRule>
  </conditionalFormatting>
  <conditionalFormatting sqref="E31">
    <cfRule type="cellIs" dxfId="551" priority="77" stopIfTrue="1" operator="equal">
      <formula>"AO3"</formula>
    </cfRule>
    <cfRule type="cellIs" dxfId="550" priority="78" stopIfTrue="1" operator="equal">
      <formula>"AO2"</formula>
    </cfRule>
    <cfRule type="cellIs" dxfId="549" priority="79" stopIfTrue="1" operator="equal">
      <formula>"AO1"</formula>
    </cfRule>
  </conditionalFormatting>
  <conditionalFormatting sqref="D40">
    <cfRule type="cellIs" dxfId="548" priority="73" stopIfTrue="1" operator="equal">
      <formula>"Algebra"</formula>
    </cfRule>
    <cfRule type="cellIs" dxfId="547" priority="74" stopIfTrue="1" operator="equal">
      <formula>"Number"</formula>
    </cfRule>
    <cfRule type="cellIs" dxfId="546" priority="75" stopIfTrue="1" operator="equal">
      <formula>"Geometry and measures"</formula>
    </cfRule>
    <cfRule type="cellIs" dxfId="545" priority="76" stopIfTrue="1" operator="equal">
      <formula>"Statistics"</formula>
    </cfRule>
  </conditionalFormatting>
  <conditionalFormatting sqref="D40">
    <cfRule type="cellIs" dxfId="544" priority="72" operator="equal">
      <formula>"RPR"</formula>
    </cfRule>
  </conditionalFormatting>
  <conditionalFormatting sqref="D40">
    <cfRule type="cellIs" dxfId="543" priority="71" operator="equal">
      <formula>"Probability"</formula>
    </cfRule>
  </conditionalFormatting>
  <conditionalFormatting sqref="E39:E40">
    <cfRule type="cellIs" dxfId="542" priority="68" stopIfTrue="1" operator="equal">
      <formula>"AO3"</formula>
    </cfRule>
    <cfRule type="cellIs" dxfId="541" priority="69" stopIfTrue="1" operator="equal">
      <formula>"AO2"</formula>
    </cfRule>
    <cfRule type="cellIs" dxfId="540" priority="70" stopIfTrue="1" operator="equal">
      <formula>"AO1"</formula>
    </cfRule>
  </conditionalFormatting>
  <conditionalFormatting sqref="D39">
    <cfRule type="cellIs" dxfId="539" priority="64" stopIfTrue="1" operator="equal">
      <formula>"Algebra"</formula>
    </cfRule>
    <cfRule type="cellIs" dxfId="538" priority="65" stopIfTrue="1" operator="equal">
      <formula>"Number"</formula>
    </cfRule>
    <cfRule type="cellIs" dxfId="537" priority="66" stopIfTrue="1" operator="equal">
      <formula>"Geometry and measures"</formula>
    </cfRule>
    <cfRule type="cellIs" dxfId="536" priority="67" stopIfTrue="1" operator="equal">
      <formula>"Statistics"</formula>
    </cfRule>
  </conditionalFormatting>
  <conditionalFormatting sqref="D39">
    <cfRule type="cellIs" dxfId="535" priority="63" operator="equal">
      <formula>"RPR"</formula>
    </cfRule>
  </conditionalFormatting>
  <conditionalFormatting sqref="D39">
    <cfRule type="cellIs" dxfId="534" priority="62" operator="equal">
      <formula>"Probability"</formula>
    </cfRule>
  </conditionalFormatting>
  <conditionalFormatting sqref="D21">
    <cfRule type="cellIs" dxfId="533" priority="58" stopIfTrue="1" operator="equal">
      <formula>"Algebra"</formula>
    </cfRule>
    <cfRule type="cellIs" dxfId="532" priority="59" stopIfTrue="1" operator="equal">
      <formula>"Number"</formula>
    </cfRule>
    <cfRule type="cellIs" dxfId="531" priority="60" stopIfTrue="1" operator="equal">
      <formula>"Geometry and measures"</formula>
    </cfRule>
    <cfRule type="cellIs" dxfId="530" priority="61" stopIfTrue="1" operator="equal">
      <formula>"Statistics"</formula>
    </cfRule>
  </conditionalFormatting>
  <conditionalFormatting sqref="D21">
    <cfRule type="cellIs" dxfId="529" priority="57" operator="equal">
      <formula>"RPR"</formula>
    </cfRule>
  </conditionalFormatting>
  <conditionalFormatting sqref="D21">
    <cfRule type="cellIs" dxfId="528" priority="56" operator="equal">
      <formula>"Probability"</formula>
    </cfRule>
  </conditionalFormatting>
  <conditionalFormatting sqref="D45">
    <cfRule type="cellIs" dxfId="527" priority="52" stopIfTrue="1" operator="equal">
      <formula>"Algebra"</formula>
    </cfRule>
    <cfRule type="cellIs" dxfId="526" priority="53" stopIfTrue="1" operator="equal">
      <formula>"Number"</formula>
    </cfRule>
    <cfRule type="cellIs" dxfId="525" priority="54" stopIfTrue="1" operator="equal">
      <formula>"Geometry and measures"</formula>
    </cfRule>
    <cfRule type="cellIs" dxfId="524" priority="55" stopIfTrue="1" operator="equal">
      <formula>"Statistics"</formula>
    </cfRule>
  </conditionalFormatting>
  <conditionalFormatting sqref="D45">
    <cfRule type="cellIs" dxfId="523" priority="51" operator="equal">
      <formula>"RPR"</formula>
    </cfRule>
  </conditionalFormatting>
  <conditionalFormatting sqref="D45">
    <cfRule type="cellIs" dxfId="522" priority="50" operator="equal">
      <formula>"Probability"</formula>
    </cfRule>
  </conditionalFormatting>
  <conditionalFormatting sqref="D54">
    <cfRule type="cellIs" dxfId="521" priority="46" stopIfTrue="1" operator="equal">
      <formula>"Algebra"</formula>
    </cfRule>
    <cfRule type="cellIs" dxfId="520" priority="47" stopIfTrue="1" operator="equal">
      <formula>"Number"</formula>
    </cfRule>
    <cfRule type="cellIs" dxfId="519" priority="48" stopIfTrue="1" operator="equal">
      <formula>"Geometry and measures"</formula>
    </cfRule>
    <cfRule type="cellIs" dxfId="518" priority="49" stopIfTrue="1" operator="equal">
      <formula>"Statistics"</formula>
    </cfRule>
  </conditionalFormatting>
  <conditionalFormatting sqref="D54">
    <cfRule type="cellIs" dxfId="517" priority="45" operator="equal">
      <formula>"RPR"</formula>
    </cfRule>
  </conditionalFormatting>
  <conditionalFormatting sqref="D54">
    <cfRule type="cellIs" dxfId="516" priority="44" operator="equal">
      <formula>"Probability"</formula>
    </cfRule>
  </conditionalFormatting>
  <conditionalFormatting sqref="E22">
    <cfRule type="cellIs" dxfId="515" priority="41" stopIfTrue="1" operator="equal">
      <formula>"AO3"</formula>
    </cfRule>
    <cfRule type="cellIs" dxfId="514" priority="42" stopIfTrue="1" operator="equal">
      <formula>"AO2"</formula>
    </cfRule>
    <cfRule type="cellIs" dxfId="513" priority="43" stopIfTrue="1" operator="equal">
      <formula>"AO1"</formula>
    </cfRule>
  </conditionalFormatting>
  <conditionalFormatting sqref="E26">
    <cfRule type="cellIs" dxfId="512" priority="38" stopIfTrue="1" operator="equal">
      <formula>"AO3"</formula>
    </cfRule>
    <cfRule type="cellIs" dxfId="511" priority="39" stopIfTrue="1" operator="equal">
      <formula>"AO2"</formula>
    </cfRule>
    <cfRule type="cellIs" dxfId="510" priority="40" stopIfTrue="1" operator="equal">
      <formula>"AO1"</formula>
    </cfRule>
  </conditionalFormatting>
  <conditionalFormatting sqref="E32:E33">
    <cfRule type="cellIs" dxfId="509" priority="35" stopIfTrue="1" operator="equal">
      <formula>"AO3"</formula>
    </cfRule>
    <cfRule type="cellIs" dxfId="508" priority="36" stopIfTrue="1" operator="equal">
      <formula>"AO2"</formula>
    </cfRule>
    <cfRule type="cellIs" dxfId="507" priority="37" stopIfTrue="1" operator="equal">
      <formula>"AO1"</formula>
    </cfRule>
  </conditionalFormatting>
  <conditionalFormatting sqref="E34">
    <cfRule type="cellIs" dxfId="506" priority="32" stopIfTrue="1" operator="equal">
      <formula>"AO3"</formula>
    </cfRule>
    <cfRule type="cellIs" dxfId="505" priority="33" stopIfTrue="1" operator="equal">
      <formula>"AO2"</formula>
    </cfRule>
    <cfRule type="cellIs" dxfId="504" priority="34" stopIfTrue="1" operator="equal">
      <formula>"AO1"</formula>
    </cfRule>
  </conditionalFormatting>
  <conditionalFormatting sqref="E38 E35">
    <cfRule type="cellIs" dxfId="503" priority="29" stopIfTrue="1" operator="equal">
      <formula>"AO3"</formula>
    </cfRule>
    <cfRule type="cellIs" dxfId="502" priority="30" stopIfTrue="1" operator="equal">
      <formula>"AO2"</formula>
    </cfRule>
    <cfRule type="cellIs" dxfId="501" priority="31" stopIfTrue="1" operator="equal">
      <formula>"AO1"</formula>
    </cfRule>
  </conditionalFormatting>
  <conditionalFormatting sqref="E43">
    <cfRule type="cellIs" dxfId="500" priority="26" stopIfTrue="1" operator="equal">
      <formula>"AO3"</formula>
    </cfRule>
    <cfRule type="cellIs" dxfId="499" priority="27" stopIfTrue="1" operator="equal">
      <formula>"AO2"</formula>
    </cfRule>
    <cfRule type="cellIs" dxfId="498" priority="28" stopIfTrue="1" operator="equal">
      <formula>"AO1"</formula>
    </cfRule>
  </conditionalFormatting>
  <conditionalFormatting sqref="E47">
    <cfRule type="cellIs" dxfId="497" priority="23" stopIfTrue="1" operator="equal">
      <formula>"AO3"</formula>
    </cfRule>
    <cfRule type="cellIs" dxfId="496" priority="24" stopIfTrue="1" operator="equal">
      <formula>"AO2"</formula>
    </cfRule>
    <cfRule type="cellIs" dxfId="495" priority="25" stopIfTrue="1" operator="equal">
      <formula>"AO1"</formula>
    </cfRule>
  </conditionalFormatting>
  <conditionalFormatting sqref="E45:E46">
    <cfRule type="cellIs" dxfId="494" priority="20" stopIfTrue="1" operator="equal">
      <formula>"AO3"</formula>
    </cfRule>
    <cfRule type="cellIs" dxfId="493" priority="21" stopIfTrue="1" operator="equal">
      <formula>"AO2"</formula>
    </cfRule>
    <cfRule type="cellIs" dxfId="492" priority="22" stopIfTrue="1" operator="equal">
      <formula>"AO1"</formula>
    </cfRule>
  </conditionalFormatting>
  <conditionalFormatting sqref="E48">
    <cfRule type="cellIs" dxfId="491" priority="17" stopIfTrue="1" operator="equal">
      <formula>"AO3"</formula>
    </cfRule>
    <cfRule type="cellIs" dxfId="490" priority="18" stopIfTrue="1" operator="equal">
      <formula>"AO2"</formula>
    </cfRule>
    <cfRule type="cellIs" dxfId="489" priority="19" stopIfTrue="1" operator="equal">
      <formula>"AO1"</formula>
    </cfRule>
  </conditionalFormatting>
  <conditionalFormatting sqref="E49">
    <cfRule type="cellIs" dxfId="488" priority="14" stopIfTrue="1" operator="equal">
      <formula>"AO3"</formula>
    </cfRule>
    <cfRule type="cellIs" dxfId="487" priority="15" stopIfTrue="1" operator="equal">
      <formula>"AO2"</formula>
    </cfRule>
    <cfRule type="cellIs" dxfId="486" priority="16" stopIfTrue="1" operator="equal">
      <formula>"AO1"</formula>
    </cfRule>
  </conditionalFormatting>
  <conditionalFormatting sqref="E50">
    <cfRule type="cellIs" dxfId="485" priority="11" stopIfTrue="1" operator="equal">
      <formula>"AO3"</formula>
    </cfRule>
    <cfRule type="cellIs" dxfId="484" priority="12" stopIfTrue="1" operator="equal">
      <formula>"AO2"</formula>
    </cfRule>
    <cfRule type="cellIs" dxfId="483" priority="13" stopIfTrue="1" operator="equal">
      <formula>"AO1"</formula>
    </cfRule>
  </conditionalFormatting>
  <conditionalFormatting sqref="E53">
    <cfRule type="cellIs" dxfId="482" priority="8" stopIfTrue="1" operator="equal">
      <formula>"AO3"</formula>
    </cfRule>
    <cfRule type="cellIs" dxfId="481" priority="9" stopIfTrue="1" operator="equal">
      <formula>"AO2"</formula>
    </cfRule>
    <cfRule type="cellIs" dxfId="480" priority="10" stopIfTrue="1" operator="equal">
      <formula>"AO1"</formula>
    </cfRule>
  </conditionalFormatting>
  <conditionalFormatting sqref="E55">
    <cfRule type="cellIs" dxfId="479" priority="5" stopIfTrue="1" operator="equal">
      <formula>"AO3"</formula>
    </cfRule>
    <cfRule type="cellIs" dxfId="478" priority="6" stopIfTrue="1" operator="equal">
      <formula>"AO2"</formula>
    </cfRule>
    <cfRule type="cellIs" dxfId="477" priority="7" stopIfTrue="1" operator="equal">
      <formula>"AO1"</formula>
    </cfRule>
  </conditionalFormatting>
  <conditionalFormatting sqref="E54">
    <cfRule type="cellIs" dxfId="476" priority="2" stopIfTrue="1" operator="equal">
      <formula>"AO3"</formula>
    </cfRule>
    <cfRule type="cellIs" dxfId="475" priority="3" stopIfTrue="1" operator="equal">
      <formula>"AO2"</formula>
    </cfRule>
    <cfRule type="cellIs" dxfId="474" priority="4"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537" id="{8B3AA094-6627-4EE7-9BA4-E4BF8A006553}">
            <xm:f>COUNTA('Student data'!$D$24:$AQ$24)&gt;1</xm:f>
            <x14:dxf>
              <font>
                <color rgb="FFFF0000"/>
              </font>
            </x14:dxf>
          </x14:cfRule>
          <xm:sqref>A2:F2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2"/>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52.7109375" style="1" customWidth="1"/>
    <col min="9" max="16384" width="9.140625" style="1"/>
  </cols>
  <sheetData>
    <row r="1" spans="1:12" ht="65.25" customHeight="1" x14ac:dyDescent="0.25">
      <c r="A1" s="314" t="s">
        <v>93</v>
      </c>
      <c r="B1" s="315"/>
      <c r="C1" s="315"/>
      <c r="D1" s="315"/>
      <c r="E1" s="315"/>
      <c r="F1" s="315"/>
      <c r="G1" s="320"/>
      <c r="H1" s="17"/>
    </row>
    <row r="2" spans="1:12" ht="46.5" customHeight="1" thickBot="1" x14ac:dyDescent="0.3">
      <c r="A2" s="317" t="s">
        <v>91</v>
      </c>
      <c r="B2" s="318"/>
      <c r="C2" s="318"/>
      <c r="D2" s="318"/>
      <c r="E2" s="318"/>
      <c r="F2" s="318"/>
    </row>
    <row r="3" spans="1:12" s="21" customFormat="1" ht="47.25" customHeight="1" thickBot="1" x14ac:dyDescent="0.3">
      <c r="D3" s="213" t="str">
        <f>IF(COUNTBLANK('Student data'!D24:AQ24)=40,"No student is selected",'Student data'!M8)&amp;" in row 24 of the 'Student data' worksheet"</f>
        <v>No student is selected in row 24 of the 'Student data' worksheet</v>
      </c>
      <c r="E3" s="19" t="s">
        <v>13</v>
      </c>
      <c r="F3" s="19" t="s">
        <v>4</v>
      </c>
      <c r="G3" s="19" t="s">
        <v>14</v>
      </c>
      <c r="I3" s="252" t="s">
        <v>97</v>
      </c>
      <c r="J3" s="319"/>
    </row>
    <row r="4" spans="1:12" ht="15" customHeight="1" x14ac:dyDescent="0.25">
      <c r="B4" s="25"/>
      <c r="C4" s="25"/>
      <c r="D4" s="25" t="s">
        <v>10</v>
      </c>
      <c r="E4" s="2">
        <f>SUMIF(D20:D53,"Number",C20:C53)</f>
        <v>16</v>
      </c>
      <c r="F4" s="2">
        <f>SUMIF(D20:D53,"Number",F20:F53)</f>
        <v>0</v>
      </c>
      <c r="G4" s="235">
        <f>F4/E4</f>
        <v>0</v>
      </c>
      <c r="I4" s="135">
        <v>9</v>
      </c>
      <c r="J4" s="136">
        <v>81</v>
      </c>
      <c r="L4" s="44"/>
    </row>
    <row r="5" spans="1:12" x14ac:dyDescent="0.25">
      <c r="B5" s="26"/>
      <c r="C5" s="26"/>
      <c r="D5" s="26" t="s">
        <v>11</v>
      </c>
      <c r="E5" s="3">
        <f>SUMIF(D20:D53,"Algebra",C20:C53)</f>
        <v>30</v>
      </c>
      <c r="F5" s="3">
        <f>SUMIF(D20:D53,"Algebra",F20:F53)</f>
        <v>0</v>
      </c>
      <c r="G5" s="236">
        <f t="shared" ref="G5:G13" si="0">F5/E5</f>
        <v>0</v>
      </c>
      <c r="I5" s="138">
        <v>8</v>
      </c>
      <c r="J5" s="139">
        <v>67</v>
      </c>
      <c r="L5" s="44"/>
    </row>
    <row r="6" spans="1:12" x14ac:dyDescent="0.25">
      <c r="B6" s="27"/>
      <c r="C6" s="27"/>
      <c r="D6" s="27" t="s">
        <v>15</v>
      </c>
      <c r="E6" s="4">
        <f>SUMIF(D20:D53,"RPR",C20:C53)</f>
        <v>16</v>
      </c>
      <c r="F6" s="4">
        <f>SUMIF(D20:D53,"RPR",F20:F53)</f>
        <v>0</v>
      </c>
      <c r="G6" s="237">
        <f t="shared" si="0"/>
        <v>0</v>
      </c>
      <c r="I6" s="138">
        <v>7</v>
      </c>
      <c r="J6" s="139">
        <v>52</v>
      </c>
      <c r="L6" s="44"/>
    </row>
    <row r="7" spans="1:12" x14ac:dyDescent="0.25">
      <c r="B7" s="28"/>
      <c r="C7" s="28"/>
      <c r="D7" s="28" t="s">
        <v>7</v>
      </c>
      <c r="E7" s="5">
        <f>SUMIF(D20:D53,"Geometry and measures",C20:C53)</f>
        <v>22</v>
      </c>
      <c r="F7" s="5">
        <f>SUMIF(D20:D53,"Geometry and measures",F20:F53)</f>
        <v>0</v>
      </c>
      <c r="G7" s="238">
        <f t="shared" si="0"/>
        <v>0</v>
      </c>
      <c r="I7" s="138">
        <v>6</v>
      </c>
      <c r="J7" s="139">
        <v>42</v>
      </c>
      <c r="L7" s="44"/>
    </row>
    <row r="8" spans="1:12" x14ac:dyDescent="0.25">
      <c r="B8" s="29"/>
      <c r="C8" s="29"/>
      <c r="D8" s="29" t="s">
        <v>16</v>
      </c>
      <c r="E8" s="6">
        <f>SUMIF(D20:D53,"Probability",C20:C53)</f>
        <v>9</v>
      </c>
      <c r="F8" s="6">
        <f>SUMIF(D20:D53,"Probability",F20:F53)</f>
        <v>0</v>
      </c>
      <c r="G8" s="239">
        <f t="shared" si="0"/>
        <v>0</v>
      </c>
      <c r="I8" s="138">
        <v>5</v>
      </c>
      <c r="J8" s="139">
        <v>32</v>
      </c>
      <c r="L8" s="44"/>
    </row>
    <row r="9" spans="1:12" x14ac:dyDescent="0.25">
      <c r="B9" s="31"/>
      <c r="C9" s="31"/>
      <c r="D9" s="31" t="s">
        <v>5</v>
      </c>
      <c r="E9" s="7">
        <f>SUMIF(D20:D53,"Statistics",C20:C53)</f>
        <v>7</v>
      </c>
      <c r="F9" s="7">
        <f>SUMIF(D20:D53,"Statistics",F20:F53)</f>
        <v>0</v>
      </c>
      <c r="G9" s="240">
        <f t="shared" si="0"/>
        <v>0</v>
      </c>
      <c r="I9" s="138">
        <v>4</v>
      </c>
      <c r="J9" s="139">
        <v>22</v>
      </c>
      <c r="L9" s="44"/>
    </row>
    <row r="10" spans="1:12" x14ac:dyDescent="0.25">
      <c r="B10" s="38"/>
      <c r="C10" s="38"/>
      <c r="D10" s="8"/>
      <c r="E10" s="9"/>
      <c r="F10" s="9"/>
      <c r="G10" s="241"/>
      <c r="I10" s="138">
        <v>3</v>
      </c>
      <c r="J10" s="139">
        <v>17</v>
      </c>
      <c r="L10" s="44"/>
    </row>
    <row r="11" spans="1:12" ht="15.75" thickBot="1" x14ac:dyDescent="0.3">
      <c r="B11" s="32"/>
      <c r="C11" s="32"/>
      <c r="D11" s="32" t="s">
        <v>8</v>
      </c>
      <c r="E11" s="10">
        <f>SUMIF(E20:E53,"AO1",C20:C53)</f>
        <v>33</v>
      </c>
      <c r="F11" s="10">
        <f>SUMIF(E20:E53,"AO1",F20:F53)</f>
        <v>0</v>
      </c>
      <c r="G11" s="242">
        <f t="shared" si="0"/>
        <v>0</v>
      </c>
      <c r="I11" s="145" t="s">
        <v>90</v>
      </c>
      <c r="J11" s="146">
        <v>0</v>
      </c>
      <c r="L11" s="44"/>
    </row>
    <row r="12" spans="1:12" x14ac:dyDescent="0.25">
      <c r="B12" s="33"/>
      <c r="C12" s="33"/>
      <c r="D12" s="33" t="s">
        <v>6</v>
      </c>
      <c r="E12" s="11">
        <f>SUMIF(E20:E53,"AO2",C20:C53)</f>
        <v>24</v>
      </c>
      <c r="F12" s="11">
        <f>SUMIF(E20:E53,"AO2",F20:F53)</f>
        <v>0</v>
      </c>
      <c r="G12" s="243">
        <f t="shared" si="0"/>
        <v>0</v>
      </c>
      <c r="L12" s="44"/>
    </row>
    <row r="13" spans="1:12" x14ac:dyDescent="0.25">
      <c r="B13" s="34"/>
      <c r="C13" s="34"/>
      <c r="D13" s="34" t="s">
        <v>9</v>
      </c>
      <c r="E13" s="12">
        <f>SUMIF(E20:E53,"AO3",C20:C53)</f>
        <v>43</v>
      </c>
      <c r="F13" s="12">
        <f>SUMIF(E20:E53,"AO3",F20:F53)</f>
        <v>0</v>
      </c>
      <c r="G13" s="244">
        <f t="shared" si="0"/>
        <v>0</v>
      </c>
      <c r="L13" s="44"/>
    </row>
    <row r="14" spans="1:12" x14ac:dyDescent="0.25">
      <c r="B14" s="38"/>
      <c r="C14" s="38"/>
      <c r="D14" s="8"/>
      <c r="E14" s="9"/>
      <c r="F14" s="9"/>
      <c r="G14" s="245"/>
      <c r="L14" s="44"/>
    </row>
    <row r="15" spans="1:12" x14ac:dyDescent="0.25">
      <c r="B15" s="13"/>
      <c r="C15" s="13"/>
      <c r="D15" s="13" t="s">
        <v>26</v>
      </c>
      <c r="E15" s="42">
        <f>SUMIF(B20:B53,"x",C20:C53)</f>
        <v>23</v>
      </c>
      <c r="F15" s="42">
        <f>SUMIF(B20:B53,"x",F20:F53)</f>
        <v>0</v>
      </c>
      <c r="G15" s="232">
        <f>F15/E15</f>
        <v>0</v>
      </c>
      <c r="L15" s="44"/>
    </row>
    <row r="16" spans="1:12" ht="15.75" thickBot="1" x14ac:dyDescent="0.3">
      <c r="B16" s="71"/>
      <c r="C16" s="71"/>
      <c r="D16" s="71"/>
      <c r="E16" s="50"/>
      <c r="F16" s="50"/>
      <c r="G16" s="233"/>
      <c r="L16" s="44"/>
    </row>
    <row r="17" spans="1:12" ht="15.75" thickBot="1" x14ac:dyDescent="0.3">
      <c r="B17" s="72"/>
      <c r="C17" s="72"/>
      <c r="D17" s="72" t="s">
        <v>101</v>
      </c>
      <c r="E17" s="73">
        <v>100</v>
      </c>
      <c r="F17" s="51">
        <f>SUM(F20:F53)</f>
        <v>0</v>
      </c>
      <c r="G17" s="234">
        <f>F17/E17</f>
        <v>0</v>
      </c>
      <c r="H17" s="212" t="str">
        <f>"Grade "&amp;IF(F17&lt;J10,"u",IF(F17&lt;J9,"3",IF(F17&lt;J8,"4",IF(F17&lt;J7,"5",IF(F17&lt;J6,"6",IF(F17&lt;J5,"7",IF(F17&lt;J4,"8","9")))))))</f>
        <v>Grade u</v>
      </c>
      <c r="L17" s="44"/>
    </row>
    <row r="18" spans="1:12" x14ac:dyDescent="0.25">
      <c r="H18" s="45"/>
      <c r="I18" s="44"/>
      <c r="J18" s="44"/>
      <c r="K18" s="44"/>
      <c r="L18" s="44"/>
    </row>
    <row r="19" spans="1:12" ht="45.95" customHeight="1" x14ac:dyDescent="0.25">
      <c r="A19" s="19" t="s">
        <v>0</v>
      </c>
      <c r="B19" s="19" t="s">
        <v>39</v>
      </c>
      <c r="C19" s="19" t="s">
        <v>1</v>
      </c>
      <c r="D19" s="19" t="s">
        <v>2</v>
      </c>
      <c r="E19" s="19" t="s">
        <v>3</v>
      </c>
      <c r="F19" s="19" t="s">
        <v>4</v>
      </c>
      <c r="G19" s="19" t="s">
        <v>245</v>
      </c>
      <c r="H19" s="19" t="s">
        <v>38</v>
      </c>
      <c r="I19" s="44"/>
      <c r="J19" s="44"/>
      <c r="K19" s="44"/>
      <c r="L19" s="44"/>
    </row>
    <row r="20" spans="1:12" ht="15" customHeight="1" x14ac:dyDescent="0.25">
      <c r="A20" s="74" t="s">
        <v>102</v>
      </c>
      <c r="B20" s="30"/>
      <c r="C20" s="74">
        <v>2</v>
      </c>
      <c r="D20" s="23" t="s">
        <v>10</v>
      </c>
      <c r="E20" s="24" t="s">
        <v>8</v>
      </c>
      <c r="F20" s="39">
        <f>SUMIF('Student data'!$D$24:$AQ$24,"x",'Student data'!D79:AQ79)</f>
        <v>0</v>
      </c>
      <c r="G20" s="248">
        <f t="shared" ref="G20:G51" si="1">F20/C20</f>
        <v>0</v>
      </c>
      <c r="H20" s="322" t="s">
        <v>195</v>
      </c>
      <c r="I20" s="44"/>
      <c r="J20" s="44"/>
      <c r="K20" s="44"/>
      <c r="L20" s="44"/>
    </row>
    <row r="21" spans="1:12" ht="15" customHeight="1" x14ac:dyDescent="0.25">
      <c r="A21" s="74" t="s">
        <v>139</v>
      </c>
      <c r="B21" s="30"/>
      <c r="C21" s="74">
        <v>3</v>
      </c>
      <c r="D21" s="23" t="s">
        <v>10</v>
      </c>
      <c r="E21" s="24" t="s">
        <v>8</v>
      </c>
      <c r="F21" s="39">
        <f>SUMIF('Student data'!$D$24:$AQ$24,"x",'Student data'!D80:AQ80)</f>
        <v>0</v>
      </c>
      <c r="G21" s="248">
        <f t="shared" si="1"/>
        <v>0</v>
      </c>
      <c r="H21" s="322" t="s">
        <v>196</v>
      </c>
      <c r="I21" s="44"/>
      <c r="J21" s="44"/>
      <c r="K21" s="44"/>
      <c r="L21" s="44"/>
    </row>
    <row r="22" spans="1:12" ht="15" customHeight="1" x14ac:dyDescent="0.25">
      <c r="A22" s="74">
        <v>2</v>
      </c>
      <c r="B22" s="30"/>
      <c r="C22" s="74">
        <v>3</v>
      </c>
      <c r="D22" s="23" t="s">
        <v>10</v>
      </c>
      <c r="E22" s="24" t="s">
        <v>8</v>
      </c>
      <c r="F22" s="39">
        <f>SUMIF('Student data'!$D$24:$AQ$24,"x",'Student data'!D81:AQ81)</f>
        <v>0</v>
      </c>
      <c r="G22" s="248">
        <f t="shared" si="1"/>
        <v>0</v>
      </c>
      <c r="H22" s="322" t="s">
        <v>197</v>
      </c>
      <c r="I22" s="44"/>
      <c r="J22" s="44"/>
      <c r="K22" s="44"/>
      <c r="L22" s="44"/>
    </row>
    <row r="23" spans="1:12" ht="15" customHeight="1" x14ac:dyDescent="0.25">
      <c r="A23" s="74" t="s">
        <v>140</v>
      </c>
      <c r="B23" s="35" t="s">
        <v>12</v>
      </c>
      <c r="C23" s="23">
        <v>2</v>
      </c>
      <c r="D23" s="23" t="s">
        <v>11</v>
      </c>
      <c r="E23" s="24" t="s">
        <v>9</v>
      </c>
      <c r="F23" s="39">
        <f>SUMIF('Student data'!$D$24:$AQ$24,"x",'Student data'!D82:AQ82)</f>
        <v>0</v>
      </c>
      <c r="G23" s="248">
        <f t="shared" si="1"/>
        <v>0</v>
      </c>
      <c r="H23" s="322" t="s">
        <v>187</v>
      </c>
      <c r="I23" s="44"/>
      <c r="J23" s="44"/>
      <c r="K23" s="44"/>
      <c r="L23" s="44"/>
    </row>
    <row r="24" spans="1:12" ht="15" customHeight="1" x14ac:dyDescent="0.25">
      <c r="A24" s="74" t="s">
        <v>141</v>
      </c>
      <c r="B24" s="35" t="s">
        <v>12</v>
      </c>
      <c r="C24" s="74">
        <v>2</v>
      </c>
      <c r="D24" s="23" t="s">
        <v>11</v>
      </c>
      <c r="E24" s="24" t="s">
        <v>9</v>
      </c>
      <c r="F24" s="39">
        <f>SUMIF('Student data'!$D$24:$AQ$24,"x",'Student data'!D83:AQ83)</f>
        <v>0</v>
      </c>
      <c r="G24" s="248">
        <f t="shared" si="1"/>
        <v>0</v>
      </c>
      <c r="H24" s="322" t="s">
        <v>188</v>
      </c>
      <c r="I24" s="44"/>
      <c r="J24" s="44"/>
      <c r="K24" s="44"/>
      <c r="L24" s="44"/>
    </row>
    <row r="25" spans="1:12" ht="15" customHeight="1" x14ac:dyDescent="0.25">
      <c r="A25" s="74" t="s">
        <v>142</v>
      </c>
      <c r="B25" s="35" t="s">
        <v>12</v>
      </c>
      <c r="C25" s="23">
        <v>2</v>
      </c>
      <c r="D25" s="23" t="s">
        <v>11</v>
      </c>
      <c r="E25" s="24" t="s">
        <v>9</v>
      </c>
      <c r="F25" s="39">
        <f>SUMIF('Student data'!$D$24:$AQ$24,"x",'Student data'!D84:AQ84)</f>
        <v>0</v>
      </c>
      <c r="G25" s="248">
        <f t="shared" si="1"/>
        <v>0</v>
      </c>
      <c r="H25" s="322" t="s">
        <v>189</v>
      </c>
      <c r="I25" s="44"/>
      <c r="J25" s="44"/>
      <c r="K25" s="44"/>
      <c r="L25" s="44"/>
    </row>
    <row r="26" spans="1:12" ht="15" customHeight="1" x14ac:dyDescent="0.25">
      <c r="A26" s="74">
        <v>4</v>
      </c>
      <c r="B26" s="35"/>
      <c r="C26" s="23">
        <v>3</v>
      </c>
      <c r="D26" s="23" t="s">
        <v>92</v>
      </c>
      <c r="E26" s="24" t="s">
        <v>8</v>
      </c>
      <c r="F26" s="39">
        <f>SUMIF('Student data'!$D$24:$AQ$24,"x",'Student data'!D85:AQ85)</f>
        <v>0</v>
      </c>
      <c r="G26" s="248">
        <f t="shared" si="1"/>
        <v>0</v>
      </c>
      <c r="H26" s="322" t="s">
        <v>198</v>
      </c>
      <c r="I26" s="44"/>
      <c r="J26" s="44"/>
      <c r="K26" s="44"/>
      <c r="L26" s="44"/>
    </row>
    <row r="27" spans="1:12" ht="15" customHeight="1" x14ac:dyDescent="0.25">
      <c r="A27" s="74">
        <v>5</v>
      </c>
      <c r="B27" s="35"/>
      <c r="C27" s="23">
        <v>3</v>
      </c>
      <c r="D27" s="23" t="s">
        <v>11</v>
      </c>
      <c r="E27" s="24" t="s">
        <v>8</v>
      </c>
      <c r="F27" s="39">
        <f>SUMIF('Student data'!$D$24:$AQ$24,"x",'Student data'!D86:AQ86)</f>
        <v>0</v>
      </c>
      <c r="G27" s="248">
        <f t="shared" si="1"/>
        <v>0</v>
      </c>
      <c r="H27" s="322" t="s">
        <v>199</v>
      </c>
      <c r="I27" s="44"/>
      <c r="J27" s="44"/>
      <c r="K27" s="44"/>
      <c r="L27" s="44"/>
    </row>
    <row r="28" spans="1:12" ht="15" customHeight="1" x14ac:dyDescent="0.25">
      <c r="A28" s="74">
        <v>6</v>
      </c>
      <c r="B28" s="30" t="s">
        <v>12</v>
      </c>
      <c r="C28" s="74">
        <v>3</v>
      </c>
      <c r="D28" s="23" t="s">
        <v>11</v>
      </c>
      <c r="E28" s="24" t="s">
        <v>8</v>
      </c>
      <c r="F28" s="39">
        <f>SUMIF('Student data'!$D$24:$AQ$24,"x",'Student data'!D87:AQ87)</f>
        <v>0</v>
      </c>
      <c r="G28" s="248">
        <f t="shared" si="1"/>
        <v>0</v>
      </c>
      <c r="H28" s="322" t="s">
        <v>190</v>
      </c>
      <c r="I28" s="44"/>
      <c r="J28" s="44"/>
      <c r="K28" s="44"/>
      <c r="L28" s="44"/>
    </row>
    <row r="29" spans="1:12" ht="15" customHeight="1" x14ac:dyDescent="0.25">
      <c r="A29" s="74">
        <v>7</v>
      </c>
      <c r="B29" s="35"/>
      <c r="C29" s="23">
        <v>4</v>
      </c>
      <c r="D29" s="23" t="s">
        <v>92</v>
      </c>
      <c r="E29" s="24" t="s">
        <v>9</v>
      </c>
      <c r="F29" s="39">
        <f>SUMIF('Student data'!$D$24:$AQ$24,"x",'Student data'!D88:AQ88)</f>
        <v>0</v>
      </c>
      <c r="G29" s="248">
        <f t="shared" si="1"/>
        <v>0</v>
      </c>
      <c r="H29" s="322" t="s">
        <v>166</v>
      </c>
      <c r="I29" s="44"/>
      <c r="J29" s="44"/>
      <c r="K29" s="44"/>
      <c r="L29" s="44"/>
    </row>
    <row r="30" spans="1:12" ht="15" customHeight="1" x14ac:dyDescent="0.25">
      <c r="A30" s="74" t="s">
        <v>143</v>
      </c>
      <c r="B30" s="35" t="s">
        <v>12</v>
      </c>
      <c r="C30" s="23">
        <v>1</v>
      </c>
      <c r="D30" s="23" t="s">
        <v>7</v>
      </c>
      <c r="E30" s="24" t="s">
        <v>6</v>
      </c>
      <c r="F30" s="39">
        <f>SUMIF('Student data'!$D$24:$AQ$24,"x",'Student data'!D89:AQ89)</f>
        <v>0</v>
      </c>
      <c r="G30" s="248">
        <f t="shared" si="1"/>
        <v>0</v>
      </c>
      <c r="H30" s="322" t="s">
        <v>193</v>
      </c>
      <c r="I30" s="44"/>
      <c r="J30" s="44"/>
      <c r="K30" s="44"/>
      <c r="L30" s="44"/>
    </row>
    <row r="31" spans="1:12" ht="15" customHeight="1" x14ac:dyDescent="0.25">
      <c r="A31" s="74" t="s">
        <v>144</v>
      </c>
      <c r="B31" s="35" t="s">
        <v>12</v>
      </c>
      <c r="C31" s="23">
        <v>4</v>
      </c>
      <c r="D31" s="23" t="s">
        <v>7</v>
      </c>
      <c r="E31" s="24" t="s">
        <v>9</v>
      </c>
      <c r="F31" s="39">
        <f>SUMIF('Student data'!$D$24:$AQ$24,"x",'Student data'!D90:AQ90)</f>
        <v>0</v>
      </c>
      <c r="G31" s="248">
        <f t="shared" si="1"/>
        <v>0</v>
      </c>
      <c r="H31" s="322" t="s">
        <v>194</v>
      </c>
      <c r="I31" s="44"/>
      <c r="J31" s="44"/>
      <c r="K31" s="44"/>
      <c r="L31" s="44"/>
    </row>
    <row r="32" spans="1:12" ht="15" customHeight="1" x14ac:dyDescent="0.25">
      <c r="A32" s="74" t="s">
        <v>110</v>
      </c>
      <c r="B32" s="35"/>
      <c r="C32" s="23">
        <v>1</v>
      </c>
      <c r="D32" s="23" t="s">
        <v>92</v>
      </c>
      <c r="E32" s="24" t="s">
        <v>8</v>
      </c>
      <c r="F32" s="39">
        <f>SUMIF('Student data'!$D$24:$AQ$24,"x",'Student data'!D91:AQ91)</f>
        <v>0</v>
      </c>
      <c r="G32" s="248">
        <f t="shared" si="1"/>
        <v>0</v>
      </c>
      <c r="H32" s="322" t="s">
        <v>200</v>
      </c>
      <c r="I32" s="44"/>
      <c r="J32" s="44"/>
      <c r="K32" s="44"/>
      <c r="L32" s="44"/>
    </row>
    <row r="33" spans="1:12" ht="15" customHeight="1" x14ac:dyDescent="0.25">
      <c r="A33" s="74" t="s">
        <v>111</v>
      </c>
      <c r="B33" s="35"/>
      <c r="C33" s="23">
        <v>5</v>
      </c>
      <c r="D33" s="23" t="s">
        <v>7</v>
      </c>
      <c r="E33" s="24" t="s">
        <v>9</v>
      </c>
      <c r="F33" s="39">
        <f>SUMIF('Student data'!$D$24:$AQ$24,"x",'Student data'!D92:AQ92)</f>
        <v>0</v>
      </c>
      <c r="G33" s="248">
        <f t="shared" si="1"/>
        <v>0</v>
      </c>
      <c r="H33" s="322" t="s">
        <v>201</v>
      </c>
      <c r="I33" s="44"/>
      <c r="J33" s="44"/>
      <c r="K33" s="44"/>
      <c r="L33" s="44"/>
    </row>
    <row r="34" spans="1:12" ht="15" customHeight="1" x14ac:dyDescent="0.25">
      <c r="A34" s="74">
        <v>10</v>
      </c>
      <c r="B34" s="30" t="s">
        <v>12</v>
      </c>
      <c r="C34" s="23">
        <v>5</v>
      </c>
      <c r="D34" s="23" t="s">
        <v>92</v>
      </c>
      <c r="E34" s="24" t="s">
        <v>9</v>
      </c>
      <c r="F34" s="39">
        <f>SUMIF('Student data'!$D$24:$AQ$24,"x",'Student data'!D93:AQ93)</f>
        <v>0</v>
      </c>
      <c r="G34" s="248">
        <f t="shared" si="1"/>
        <v>0</v>
      </c>
      <c r="H34" s="321" t="s">
        <v>191</v>
      </c>
      <c r="I34" s="44"/>
      <c r="J34" s="44"/>
      <c r="K34" s="44"/>
      <c r="L34" s="44"/>
    </row>
    <row r="35" spans="1:12" ht="15" customHeight="1" x14ac:dyDescent="0.25">
      <c r="A35" s="74">
        <v>11</v>
      </c>
      <c r="B35" s="35" t="s">
        <v>12</v>
      </c>
      <c r="C35" s="74">
        <v>4</v>
      </c>
      <c r="D35" s="23" t="s">
        <v>16</v>
      </c>
      <c r="E35" s="24" t="s">
        <v>9</v>
      </c>
      <c r="F35" s="39">
        <f>SUMIF('Student data'!$D$24:$AQ$24,"x",'Student data'!D94:AQ94)</f>
        <v>0</v>
      </c>
      <c r="G35" s="248">
        <f t="shared" si="1"/>
        <v>0</v>
      </c>
      <c r="H35" s="322" t="s">
        <v>192</v>
      </c>
      <c r="I35" s="44"/>
      <c r="J35" s="44"/>
      <c r="K35" s="44"/>
      <c r="L35" s="44"/>
    </row>
    <row r="36" spans="1:12" ht="15" customHeight="1" x14ac:dyDescent="0.25">
      <c r="A36" s="74" t="s">
        <v>118</v>
      </c>
      <c r="B36" s="35"/>
      <c r="C36" s="23">
        <v>2</v>
      </c>
      <c r="D36" s="23" t="s">
        <v>5</v>
      </c>
      <c r="E36" s="24" t="s">
        <v>6</v>
      </c>
      <c r="F36" s="39">
        <f>SUMIF('Student data'!$D$24:$AQ$24,"x",'Student data'!D95:AQ95)</f>
        <v>0</v>
      </c>
      <c r="G36" s="248">
        <f t="shared" si="1"/>
        <v>0</v>
      </c>
      <c r="H36" s="323" t="s">
        <v>202</v>
      </c>
      <c r="I36" s="44"/>
      <c r="J36" s="44"/>
      <c r="K36" s="44"/>
      <c r="L36" s="44"/>
    </row>
    <row r="37" spans="1:12" x14ac:dyDescent="0.25">
      <c r="A37" s="74" t="s">
        <v>119</v>
      </c>
      <c r="B37" s="35"/>
      <c r="C37" s="23">
        <v>3</v>
      </c>
      <c r="D37" s="23" t="s">
        <v>5</v>
      </c>
      <c r="E37" s="24" t="s">
        <v>6</v>
      </c>
      <c r="F37" s="39">
        <f>SUMIF('Student data'!$D$24:$AQ$24,"x",'Student data'!D96:AQ96)</f>
        <v>0</v>
      </c>
      <c r="G37" s="248">
        <f t="shared" si="1"/>
        <v>0</v>
      </c>
      <c r="H37" s="323" t="s">
        <v>203</v>
      </c>
      <c r="I37" s="44"/>
      <c r="J37" s="44"/>
      <c r="K37" s="44"/>
      <c r="L37" s="44"/>
    </row>
    <row r="38" spans="1:12" x14ac:dyDescent="0.25">
      <c r="A38" s="74" t="s">
        <v>120</v>
      </c>
      <c r="B38" s="30"/>
      <c r="C38" s="74">
        <v>2</v>
      </c>
      <c r="D38" s="23" t="s">
        <v>5</v>
      </c>
      <c r="E38" s="24" t="s">
        <v>9</v>
      </c>
      <c r="F38" s="39">
        <f>SUMIF('Student data'!$D$24:$AQ$24,"x",'Student data'!D97:AQ97)</f>
        <v>0</v>
      </c>
      <c r="G38" s="248">
        <f t="shared" si="1"/>
        <v>0</v>
      </c>
      <c r="H38" s="322" t="s">
        <v>204</v>
      </c>
      <c r="I38" s="44"/>
      <c r="J38" s="44"/>
      <c r="K38" s="44"/>
      <c r="L38" s="44"/>
    </row>
    <row r="39" spans="1:12" ht="15" customHeight="1" x14ac:dyDescent="0.25">
      <c r="A39" s="74" t="s">
        <v>145</v>
      </c>
      <c r="B39" s="75"/>
      <c r="C39" s="74">
        <v>1</v>
      </c>
      <c r="D39" s="23" t="s">
        <v>10</v>
      </c>
      <c r="E39" s="24" t="s">
        <v>8</v>
      </c>
      <c r="F39" s="39">
        <f>SUMIF('Student data'!$D$24:$AQ$24,"x",'Student data'!D98:AQ98)</f>
        <v>0</v>
      </c>
      <c r="G39" s="248">
        <f t="shared" si="1"/>
        <v>0</v>
      </c>
      <c r="H39" s="322" t="s">
        <v>205</v>
      </c>
      <c r="I39" s="44"/>
      <c r="J39" s="44"/>
      <c r="K39" s="44"/>
      <c r="L39" s="44"/>
    </row>
    <row r="40" spans="1:12" ht="15" customHeight="1" x14ac:dyDescent="0.25">
      <c r="A40" s="74" t="s">
        <v>146</v>
      </c>
      <c r="B40" s="75"/>
      <c r="C40" s="74">
        <v>1</v>
      </c>
      <c r="D40" s="23" t="s">
        <v>10</v>
      </c>
      <c r="E40" s="24" t="s">
        <v>6</v>
      </c>
      <c r="F40" s="39">
        <f>SUMIF('Student data'!$D$24:$AQ$24,"x",'Student data'!D99:AQ99)</f>
        <v>0</v>
      </c>
      <c r="G40" s="248">
        <f t="shared" si="1"/>
        <v>0</v>
      </c>
      <c r="H40" s="322" t="s">
        <v>205</v>
      </c>
      <c r="I40" s="44"/>
      <c r="J40" s="44"/>
      <c r="K40" s="44"/>
      <c r="L40" s="44"/>
    </row>
    <row r="41" spans="1:12" ht="15" customHeight="1" x14ac:dyDescent="0.25">
      <c r="A41" s="74" t="s">
        <v>123</v>
      </c>
      <c r="B41" s="75"/>
      <c r="C41" s="74">
        <v>3</v>
      </c>
      <c r="D41" s="23" t="s">
        <v>10</v>
      </c>
      <c r="E41" s="24" t="s">
        <v>8</v>
      </c>
      <c r="F41" s="39">
        <f>SUMIF('Student data'!$D$24:$AQ$24,"x",'Student data'!D100:AQ100)</f>
        <v>0</v>
      </c>
      <c r="G41" s="248">
        <f t="shared" si="1"/>
        <v>0</v>
      </c>
      <c r="H41" s="322" t="s">
        <v>206</v>
      </c>
      <c r="I41" s="44"/>
      <c r="J41" s="44"/>
      <c r="K41" s="44"/>
      <c r="L41" s="44"/>
    </row>
    <row r="42" spans="1:12" ht="15" customHeight="1" x14ac:dyDescent="0.25">
      <c r="A42" s="74">
        <v>14</v>
      </c>
      <c r="B42" s="75"/>
      <c r="C42" s="74">
        <v>3</v>
      </c>
      <c r="D42" s="23" t="s">
        <v>92</v>
      </c>
      <c r="E42" s="24" t="s">
        <v>8</v>
      </c>
      <c r="F42" s="39">
        <f>SUMIF('Student data'!$D$24:$AQ$24,"x",'Student data'!D101:AQ101)</f>
        <v>0</v>
      </c>
      <c r="G42" s="248">
        <f t="shared" si="1"/>
        <v>0</v>
      </c>
      <c r="H42" s="322" t="s">
        <v>207</v>
      </c>
      <c r="I42" s="44"/>
      <c r="J42" s="44"/>
      <c r="K42" s="44"/>
      <c r="L42" s="44"/>
    </row>
    <row r="43" spans="1:12" ht="15" customHeight="1" x14ac:dyDescent="0.25">
      <c r="A43" s="74" t="s">
        <v>124</v>
      </c>
      <c r="B43" s="75"/>
      <c r="C43" s="74">
        <v>2</v>
      </c>
      <c r="D43" s="23" t="s">
        <v>7</v>
      </c>
      <c r="E43" s="24" t="s">
        <v>9</v>
      </c>
      <c r="F43" s="39">
        <f>SUMIF('Student data'!$D$24:$AQ$24,"x",'Student data'!D102:AQ102)</f>
        <v>0</v>
      </c>
      <c r="G43" s="248">
        <f t="shared" si="1"/>
        <v>0</v>
      </c>
      <c r="H43" s="325" t="s">
        <v>208</v>
      </c>
      <c r="I43" s="44"/>
      <c r="J43" s="44"/>
      <c r="K43" s="44"/>
      <c r="L43" s="44"/>
    </row>
    <row r="44" spans="1:12" ht="15" customHeight="1" x14ac:dyDescent="0.25">
      <c r="A44" s="74" t="s">
        <v>125</v>
      </c>
      <c r="B44" s="75"/>
      <c r="C44" s="74">
        <v>3</v>
      </c>
      <c r="D44" s="23" t="s">
        <v>7</v>
      </c>
      <c r="E44" s="24" t="s">
        <v>6</v>
      </c>
      <c r="F44" s="39">
        <f>SUMIF('Student data'!$D$24:$AQ$24,"x",'Student data'!D103:AQ103)</f>
        <v>0</v>
      </c>
      <c r="G44" s="248">
        <f t="shared" si="1"/>
        <v>0</v>
      </c>
      <c r="H44" s="325" t="s">
        <v>209</v>
      </c>
      <c r="I44" s="44"/>
      <c r="J44" s="44"/>
      <c r="K44" s="44"/>
      <c r="L44" s="44"/>
    </row>
    <row r="45" spans="1:12" ht="15" customHeight="1" x14ac:dyDescent="0.25">
      <c r="A45" s="74">
        <v>16</v>
      </c>
      <c r="B45" s="75"/>
      <c r="C45" s="74">
        <v>5</v>
      </c>
      <c r="D45" s="23" t="s">
        <v>16</v>
      </c>
      <c r="E45" s="24" t="s">
        <v>9</v>
      </c>
      <c r="F45" s="39">
        <f>SUMIF('Student data'!$D$24:$AQ$24,"x",'Student data'!D104:AQ104)</f>
        <v>0</v>
      </c>
      <c r="G45" s="248">
        <f t="shared" si="1"/>
        <v>0</v>
      </c>
      <c r="H45" s="323" t="s">
        <v>210</v>
      </c>
      <c r="I45" s="44"/>
      <c r="J45" s="44"/>
      <c r="K45" s="44"/>
      <c r="L45" s="44"/>
    </row>
    <row r="46" spans="1:12" x14ac:dyDescent="0.25">
      <c r="A46" s="74">
        <v>17</v>
      </c>
      <c r="B46" s="75"/>
      <c r="C46" s="74">
        <v>3</v>
      </c>
      <c r="D46" s="23" t="s">
        <v>10</v>
      </c>
      <c r="E46" s="24" t="s">
        <v>6</v>
      </c>
      <c r="F46" s="39">
        <f>SUMIF('Student data'!$D$24:$AQ$24,"x",'Student data'!D105:AQ105)</f>
        <v>0</v>
      </c>
      <c r="G46" s="248">
        <f t="shared" si="1"/>
        <v>0</v>
      </c>
      <c r="H46" s="322" t="s">
        <v>211</v>
      </c>
      <c r="I46" s="44"/>
      <c r="J46" s="44"/>
      <c r="K46" s="44"/>
      <c r="L46" s="44"/>
    </row>
    <row r="47" spans="1:12" x14ac:dyDescent="0.25">
      <c r="A47" s="74">
        <v>18</v>
      </c>
      <c r="B47" s="75"/>
      <c r="C47" s="74">
        <v>6</v>
      </c>
      <c r="D47" s="23" t="s">
        <v>11</v>
      </c>
      <c r="E47" s="24" t="s">
        <v>6</v>
      </c>
      <c r="F47" s="39">
        <f>SUMIF('Student data'!$D$24:$AQ$24,"x",'Student data'!D106:AQ106)</f>
        <v>0</v>
      </c>
      <c r="G47" s="248">
        <f t="shared" si="1"/>
        <v>0</v>
      </c>
      <c r="H47" s="322" t="s">
        <v>212</v>
      </c>
      <c r="I47" s="44"/>
      <c r="J47" s="44"/>
      <c r="K47" s="44"/>
      <c r="L47" s="44"/>
    </row>
    <row r="48" spans="1:12" ht="15" customHeight="1" x14ac:dyDescent="0.25">
      <c r="A48" s="74" t="s">
        <v>147</v>
      </c>
      <c r="B48" s="75"/>
      <c r="C48" s="74">
        <v>1</v>
      </c>
      <c r="D48" s="23" t="s">
        <v>7</v>
      </c>
      <c r="E48" s="24" t="s">
        <v>8</v>
      </c>
      <c r="F48" s="39">
        <f>SUMIF('Student data'!$D$24:$AQ$24,"x",'Student data'!D107:AQ107)</f>
        <v>0</v>
      </c>
      <c r="G48" s="248">
        <f t="shared" si="1"/>
        <v>0</v>
      </c>
      <c r="H48" s="322" t="s">
        <v>213</v>
      </c>
      <c r="I48" s="44"/>
      <c r="J48" s="44"/>
      <c r="K48" s="44"/>
      <c r="L48" s="44"/>
    </row>
    <row r="49" spans="1:12" ht="15" customHeight="1" x14ac:dyDescent="0.25">
      <c r="A49" s="74" t="s">
        <v>148</v>
      </c>
      <c r="B49" s="75"/>
      <c r="C49" s="74">
        <v>6</v>
      </c>
      <c r="D49" s="23" t="s">
        <v>7</v>
      </c>
      <c r="E49" s="24" t="s">
        <v>9</v>
      </c>
      <c r="F49" s="39">
        <f>SUMIF('Student data'!$D$24:$AQ$24,"x",'Student data'!D108:AQ108)</f>
        <v>0</v>
      </c>
      <c r="G49" s="248">
        <f t="shared" si="1"/>
        <v>0</v>
      </c>
      <c r="H49" s="325" t="s">
        <v>214</v>
      </c>
      <c r="I49" s="44"/>
      <c r="J49" s="44"/>
      <c r="K49" s="44"/>
      <c r="L49" s="44"/>
    </row>
    <row r="50" spans="1:12" ht="15" customHeight="1" x14ac:dyDescent="0.25">
      <c r="A50" s="74" t="s">
        <v>149</v>
      </c>
      <c r="B50" s="75"/>
      <c r="C50" s="74">
        <v>3</v>
      </c>
      <c r="D50" s="23" t="s">
        <v>11</v>
      </c>
      <c r="E50" s="24" t="s">
        <v>8</v>
      </c>
      <c r="F50" s="39">
        <f>SUMIF('Student data'!$D$24:$AQ$24,"x",'Student data'!D109:AQ109)</f>
        <v>0</v>
      </c>
      <c r="G50" s="248">
        <f t="shared" si="1"/>
        <v>0</v>
      </c>
      <c r="H50" s="322" t="s">
        <v>215</v>
      </c>
      <c r="I50" s="44"/>
      <c r="J50" s="44"/>
      <c r="K50" s="44"/>
      <c r="L50" s="44"/>
    </row>
    <row r="51" spans="1:12" ht="15" customHeight="1" x14ac:dyDescent="0.25">
      <c r="A51" s="74" t="s">
        <v>150</v>
      </c>
      <c r="B51" s="75"/>
      <c r="C51" s="74">
        <v>3</v>
      </c>
      <c r="D51" s="23" t="s">
        <v>11</v>
      </c>
      <c r="E51" s="24" t="s">
        <v>6</v>
      </c>
      <c r="F51" s="39">
        <f>SUMIF('Student data'!$D$24:$AQ$24,"x",'Student data'!D110:AQ110)</f>
        <v>0</v>
      </c>
      <c r="G51" s="248">
        <f t="shared" si="1"/>
        <v>0</v>
      </c>
      <c r="H51" s="322" t="s">
        <v>216</v>
      </c>
    </row>
    <row r="52" spans="1:12" ht="15" customHeight="1" x14ac:dyDescent="0.25">
      <c r="A52" s="74" t="s">
        <v>151</v>
      </c>
      <c r="B52" s="75"/>
      <c r="C52" s="74">
        <v>2</v>
      </c>
      <c r="D52" s="23" t="s">
        <v>11</v>
      </c>
      <c r="E52" s="24" t="s">
        <v>6</v>
      </c>
      <c r="F52" s="39">
        <f>SUMIF('Student data'!$D$24:$AQ$24,"x",'Student data'!D111:AQ111)</f>
        <v>0</v>
      </c>
      <c r="G52" s="248">
        <f t="shared" ref="G52:G53" si="2">F52/C52</f>
        <v>0</v>
      </c>
      <c r="H52" s="322" t="s">
        <v>217</v>
      </c>
    </row>
    <row r="53" spans="1:12" ht="15" customHeight="1" x14ac:dyDescent="0.25">
      <c r="A53" s="74" t="s">
        <v>152</v>
      </c>
      <c r="B53" s="75"/>
      <c r="C53" s="74">
        <v>4</v>
      </c>
      <c r="D53" s="23" t="s">
        <v>11</v>
      </c>
      <c r="E53" s="24" t="s">
        <v>8</v>
      </c>
      <c r="F53" s="39">
        <f>SUMIF('Student data'!$D$24:$AQ$24,"x",'Student data'!D112:AQ112)</f>
        <v>0</v>
      </c>
      <c r="G53" s="248">
        <f t="shared" si="2"/>
        <v>0</v>
      </c>
      <c r="H53" s="322" t="s">
        <v>218</v>
      </c>
    </row>
    <row r="54" spans="1:12" ht="15.75" thickBot="1" x14ac:dyDescent="0.3">
      <c r="A54" s="76"/>
      <c r="B54" s="36"/>
      <c r="C54" s="37"/>
      <c r="D54" s="37"/>
      <c r="E54" s="16"/>
      <c r="F54" s="43"/>
      <c r="G54" s="91"/>
    </row>
    <row r="55" spans="1:12" ht="15.75" thickBot="1" x14ac:dyDescent="0.3">
      <c r="A55" s="20"/>
      <c r="B55" s="16"/>
      <c r="C55" s="20"/>
      <c r="D55" s="20"/>
      <c r="E55" s="38" t="s">
        <v>17</v>
      </c>
      <c r="F55" s="15">
        <f>SUM(F20:F53)</f>
        <v>0</v>
      </c>
      <c r="G55" s="80"/>
    </row>
    <row r="56" spans="1:12" x14ac:dyDescent="0.25">
      <c r="A56" s="20"/>
      <c r="B56" s="16"/>
      <c r="C56" s="20"/>
      <c r="F56" s="81"/>
      <c r="G56" s="80"/>
    </row>
    <row r="57" spans="1:12" x14ac:dyDescent="0.25">
      <c r="B57" s="18"/>
      <c r="F57" s="77"/>
      <c r="G57" s="80"/>
    </row>
    <row r="58" spans="1:12" x14ac:dyDescent="0.25">
      <c r="B58" s="18"/>
      <c r="F58" s="77"/>
      <c r="G58" s="80"/>
    </row>
    <row r="59" spans="1:12" x14ac:dyDescent="0.25">
      <c r="B59" s="18"/>
      <c r="G59" s="80"/>
      <c r="H59" s="77"/>
    </row>
    <row r="60" spans="1:12" x14ac:dyDescent="0.25">
      <c r="B60" s="18"/>
      <c r="G60" s="44"/>
    </row>
    <row r="61" spans="1:12" x14ac:dyDescent="0.25">
      <c r="G61" s="44"/>
    </row>
    <row r="62" spans="1:12" x14ac:dyDescent="0.25">
      <c r="G62" s="44"/>
    </row>
  </sheetData>
  <sheetProtection password="ECC0" sheet="1" objects="1" scenarios="1" formatCells="0" formatColumns="0" formatRows="0" insertColumns="0" insertRows="0"/>
  <mergeCells count="3">
    <mergeCell ref="A1:G1"/>
    <mergeCell ref="I3:J3"/>
    <mergeCell ref="A2:F2"/>
  </mergeCells>
  <conditionalFormatting sqref="D48 D50:D52 D54">
    <cfRule type="cellIs" dxfId="471" priority="731" stopIfTrue="1" operator="equal">
      <formula>"Algebra"</formula>
    </cfRule>
    <cfRule type="cellIs" dxfId="470" priority="732" stopIfTrue="1" operator="equal">
      <formula>"Number"</formula>
    </cfRule>
    <cfRule type="cellIs" dxfId="469" priority="733" stopIfTrue="1" operator="equal">
      <formula>"Geometry and measures"</formula>
    </cfRule>
    <cfRule type="cellIs" dxfId="468" priority="734" stopIfTrue="1" operator="equal">
      <formula>"Statistics"</formula>
    </cfRule>
  </conditionalFormatting>
  <conditionalFormatting sqref="E54">
    <cfRule type="cellIs" dxfId="467" priority="728" stopIfTrue="1" operator="equal">
      <formula>"AO3"</formula>
    </cfRule>
    <cfRule type="cellIs" dxfId="466" priority="729" stopIfTrue="1" operator="equal">
      <formula>"AO2"</formula>
    </cfRule>
    <cfRule type="cellIs" dxfId="465" priority="730" stopIfTrue="1" operator="equal">
      <formula>"AO1"</formula>
    </cfRule>
  </conditionalFormatting>
  <conditionalFormatting sqref="I47">
    <cfRule type="cellIs" dxfId="464" priority="727" stopIfTrue="1" operator="equal">
      <formula>"Student's mark is above the national mean"</formula>
    </cfRule>
  </conditionalFormatting>
  <conditionalFormatting sqref="D19 D57:D1048576 D48 D50:D52 D54:D55">
    <cfRule type="cellIs" dxfId="463" priority="725" operator="equal">
      <formula>"Probability"</formula>
    </cfRule>
  </conditionalFormatting>
  <conditionalFormatting sqref="D1">
    <cfRule type="cellIs" dxfId="462" priority="724" operator="equal">
      <formula>"Probability"</formula>
    </cfRule>
  </conditionalFormatting>
  <conditionalFormatting sqref="D40 D43 D45">
    <cfRule type="cellIs" dxfId="461" priority="646" operator="equal">
      <formula>"Probability"</formula>
    </cfRule>
  </conditionalFormatting>
  <conditionalFormatting sqref="D40 D43 D45">
    <cfRule type="cellIs" dxfId="460" priority="648" stopIfTrue="1" operator="equal">
      <formula>"Algebra"</formula>
    </cfRule>
    <cfRule type="cellIs" dxfId="459" priority="649" stopIfTrue="1" operator="equal">
      <formula>"Number"</formula>
    </cfRule>
    <cfRule type="cellIs" dxfId="458" priority="650" stopIfTrue="1" operator="equal">
      <formula>"Geometry and measures"</formula>
    </cfRule>
    <cfRule type="cellIs" dxfId="457" priority="651" stopIfTrue="1" operator="equal">
      <formula>"Statistics"</formula>
    </cfRule>
  </conditionalFormatting>
  <conditionalFormatting sqref="D40 D43 D45 D48 D50:D52">
    <cfRule type="cellIs" dxfId="456" priority="647" operator="equal">
      <formula>"RPR"</formula>
    </cfRule>
  </conditionalFormatting>
  <conditionalFormatting sqref="D20:D22">
    <cfRule type="cellIs" dxfId="455" priority="633" stopIfTrue="1" operator="equal">
      <formula>"Algebra"</formula>
    </cfRule>
    <cfRule type="cellIs" dxfId="454" priority="634" stopIfTrue="1" operator="equal">
      <formula>"Number"</formula>
    </cfRule>
    <cfRule type="cellIs" dxfId="453" priority="635" stopIfTrue="1" operator="equal">
      <formula>"Geometry and measures"</formula>
    </cfRule>
    <cfRule type="cellIs" dxfId="452" priority="636" stopIfTrue="1" operator="equal">
      <formula>"Statistics"</formula>
    </cfRule>
  </conditionalFormatting>
  <conditionalFormatting sqref="E20 E22">
    <cfRule type="cellIs" dxfId="451" priority="630" stopIfTrue="1" operator="equal">
      <formula>"AO3"</formula>
    </cfRule>
    <cfRule type="cellIs" dxfId="450" priority="631" stopIfTrue="1" operator="equal">
      <formula>"AO2"</formula>
    </cfRule>
    <cfRule type="cellIs" dxfId="449" priority="632" stopIfTrue="1" operator="equal">
      <formula>"AO1"</formula>
    </cfRule>
  </conditionalFormatting>
  <conditionalFormatting sqref="D20:D22">
    <cfRule type="cellIs" dxfId="448" priority="629" operator="equal">
      <formula>"RPR"</formula>
    </cfRule>
  </conditionalFormatting>
  <conditionalFormatting sqref="D20:D22">
    <cfRule type="cellIs" dxfId="447" priority="628" operator="equal">
      <formula>"Probability"</formula>
    </cfRule>
  </conditionalFormatting>
  <conditionalFormatting sqref="E50">
    <cfRule type="cellIs" dxfId="446" priority="547" stopIfTrue="1" operator="equal">
      <formula>"AO3"</formula>
    </cfRule>
    <cfRule type="cellIs" dxfId="445" priority="548" stopIfTrue="1" operator="equal">
      <formula>"AO2"</formula>
    </cfRule>
    <cfRule type="cellIs" dxfId="444" priority="549" stopIfTrue="1" operator="equal">
      <formula>"AO1"</formula>
    </cfRule>
  </conditionalFormatting>
  <conditionalFormatting sqref="D27 D29">
    <cfRule type="cellIs" dxfId="443" priority="320" stopIfTrue="1" operator="equal">
      <formula>"Algebra"</formula>
    </cfRule>
    <cfRule type="cellIs" dxfId="442" priority="321" stopIfTrue="1" operator="equal">
      <formula>"Number"</formula>
    </cfRule>
    <cfRule type="cellIs" dxfId="441" priority="322" stopIfTrue="1" operator="equal">
      <formula>"Geometry and measures"</formula>
    </cfRule>
    <cfRule type="cellIs" dxfId="440" priority="323" stopIfTrue="1" operator="equal">
      <formula>"Statistics"</formula>
    </cfRule>
  </conditionalFormatting>
  <conditionalFormatting sqref="D27 D29">
    <cfRule type="cellIs" dxfId="439" priority="319" operator="equal">
      <formula>"RPR"</formula>
    </cfRule>
  </conditionalFormatting>
  <conditionalFormatting sqref="D27 D29">
    <cfRule type="cellIs" dxfId="438" priority="318" operator="equal">
      <formula>"Probability"</formula>
    </cfRule>
  </conditionalFormatting>
  <conditionalFormatting sqref="E27">
    <cfRule type="cellIs" dxfId="437" priority="315" stopIfTrue="1" operator="equal">
      <formula>"AO3"</formula>
    </cfRule>
    <cfRule type="cellIs" dxfId="436" priority="316" stopIfTrue="1" operator="equal">
      <formula>"AO2"</formula>
    </cfRule>
    <cfRule type="cellIs" dxfId="435" priority="317" stopIfTrue="1" operator="equal">
      <formula>"AO1"</formula>
    </cfRule>
  </conditionalFormatting>
  <conditionalFormatting sqref="E26">
    <cfRule type="cellIs" dxfId="434" priority="306" stopIfTrue="1" operator="equal">
      <formula>"AO3"</formula>
    </cfRule>
    <cfRule type="cellIs" dxfId="433" priority="307" stopIfTrue="1" operator="equal">
      <formula>"AO2"</formula>
    </cfRule>
    <cfRule type="cellIs" dxfId="432" priority="308" stopIfTrue="1" operator="equal">
      <formula>"AO1"</formula>
    </cfRule>
  </conditionalFormatting>
  <conditionalFormatting sqref="D42">
    <cfRule type="cellIs" dxfId="431" priority="382" stopIfTrue="1" operator="equal">
      <formula>"Algebra"</formula>
    </cfRule>
    <cfRule type="cellIs" dxfId="430" priority="383" stopIfTrue="1" operator="equal">
      <formula>"Number"</formula>
    </cfRule>
    <cfRule type="cellIs" dxfId="429" priority="384" stopIfTrue="1" operator="equal">
      <formula>"Geometry and measures"</formula>
    </cfRule>
    <cfRule type="cellIs" dxfId="428" priority="385" stopIfTrue="1" operator="equal">
      <formula>"Statistics"</formula>
    </cfRule>
  </conditionalFormatting>
  <conditionalFormatting sqref="D42">
    <cfRule type="cellIs" dxfId="427" priority="381" operator="equal">
      <formula>"RPR"</formula>
    </cfRule>
  </conditionalFormatting>
  <conditionalFormatting sqref="D42">
    <cfRule type="cellIs" dxfId="426" priority="380" operator="equal">
      <formula>"Probability"</formula>
    </cfRule>
  </conditionalFormatting>
  <conditionalFormatting sqref="D26">
    <cfRule type="cellIs" dxfId="425" priority="329" stopIfTrue="1" operator="equal">
      <formula>"Algebra"</formula>
    </cfRule>
    <cfRule type="cellIs" dxfId="424" priority="330" stopIfTrue="1" operator="equal">
      <formula>"Number"</formula>
    </cfRule>
    <cfRule type="cellIs" dxfId="423" priority="331" stopIfTrue="1" operator="equal">
      <formula>"Geometry and measures"</formula>
    </cfRule>
    <cfRule type="cellIs" dxfId="422" priority="332" stopIfTrue="1" operator="equal">
      <formula>"Statistics"</formula>
    </cfRule>
  </conditionalFormatting>
  <conditionalFormatting sqref="D26">
    <cfRule type="cellIs" dxfId="421" priority="328" operator="equal">
      <formula>"RPR"</formula>
    </cfRule>
  </conditionalFormatting>
  <conditionalFormatting sqref="D26">
    <cfRule type="cellIs" dxfId="420" priority="327" operator="equal">
      <formula>"Probability"</formula>
    </cfRule>
  </conditionalFormatting>
  <conditionalFormatting sqref="D32">
    <cfRule type="cellIs" dxfId="419" priority="284" stopIfTrue="1" operator="equal">
      <formula>"Algebra"</formula>
    </cfRule>
    <cfRule type="cellIs" dxfId="418" priority="285" stopIfTrue="1" operator="equal">
      <formula>"Number"</formula>
    </cfRule>
    <cfRule type="cellIs" dxfId="417" priority="286" stopIfTrue="1" operator="equal">
      <formula>"Geometry and measures"</formula>
    </cfRule>
    <cfRule type="cellIs" dxfId="416" priority="287" stopIfTrue="1" operator="equal">
      <formula>"Statistics"</formula>
    </cfRule>
  </conditionalFormatting>
  <conditionalFormatting sqref="D32">
    <cfRule type="cellIs" dxfId="415" priority="283" operator="equal">
      <formula>"RPR"</formula>
    </cfRule>
  </conditionalFormatting>
  <conditionalFormatting sqref="D32">
    <cfRule type="cellIs" dxfId="414" priority="282" operator="equal">
      <formula>"Probability"</formula>
    </cfRule>
  </conditionalFormatting>
  <conditionalFormatting sqref="E32">
    <cfRule type="cellIs" dxfId="413" priority="279" stopIfTrue="1" operator="equal">
      <formula>"AO3"</formula>
    </cfRule>
    <cfRule type="cellIs" dxfId="412" priority="280" stopIfTrue="1" operator="equal">
      <formula>"AO2"</formula>
    </cfRule>
    <cfRule type="cellIs" dxfId="411" priority="281" stopIfTrue="1" operator="equal">
      <formula>"AO1"</formula>
    </cfRule>
  </conditionalFormatting>
  <conditionalFormatting sqref="E52">
    <cfRule type="cellIs" dxfId="410" priority="189" stopIfTrue="1" operator="equal">
      <formula>"AO3"</formula>
    </cfRule>
    <cfRule type="cellIs" dxfId="409" priority="190" stopIfTrue="1" operator="equal">
      <formula>"AO2"</formula>
    </cfRule>
    <cfRule type="cellIs" dxfId="408" priority="191" stopIfTrue="1" operator="equal">
      <formula>"AO1"</formula>
    </cfRule>
  </conditionalFormatting>
  <conditionalFormatting sqref="E36">
    <cfRule type="cellIs" dxfId="407" priority="261" stopIfTrue="1" operator="equal">
      <formula>"AO3"</formula>
    </cfRule>
    <cfRule type="cellIs" dxfId="406" priority="262" stopIfTrue="1" operator="equal">
      <formula>"AO2"</formula>
    </cfRule>
    <cfRule type="cellIs" dxfId="405" priority="263" stopIfTrue="1" operator="equal">
      <formula>"AO1"</formula>
    </cfRule>
  </conditionalFormatting>
  <conditionalFormatting sqref="D36:D38">
    <cfRule type="cellIs" dxfId="404" priority="257" stopIfTrue="1" operator="equal">
      <formula>"Algebra"</formula>
    </cfRule>
    <cfRule type="cellIs" dxfId="403" priority="258" stopIfTrue="1" operator="equal">
      <formula>"Number"</formula>
    </cfRule>
    <cfRule type="cellIs" dxfId="402" priority="259" stopIfTrue="1" operator="equal">
      <formula>"Geometry and measures"</formula>
    </cfRule>
    <cfRule type="cellIs" dxfId="401" priority="260" stopIfTrue="1" operator="equal">
      <formula>"Statistics"</formula>
    </cfRule>
  </conditionalFormatting>
  <conditionalFormatting sqref="D36:D38">
    <cfRule type="cellIs" dxfId="400" priority="256" operator="equal">
      <formula>"RPR"</formula>
    </cfRule>
  </conditionalFormatting>
  <conditionalFormatting sqref="D36:D38">
    <cfRule type="cellIs" dxfId="399" priority="255" operator="equal">
      <formula>"Probability"</formula>
    </cfRule>
  </conditionalFormatting>
  <conditionalFormatting sqref="D39">
    <cfRule type="cellIs" dxfId="398" priority="251" stopIfTrue="1" operator="equal">
      <formula>"Algebra"</formula>
    </cfRule>
    <cfRule type="cellIs" dxfId="397" priority="252" stopIfTrue="1" operator="equal">
      <formula>"Number"</formula>
    </cfRule>
    <cfRule type="cellIs" dxfId="396" priority="253" stopIfTrue="1" operator="equal">
      <formula>"Geometry and measures"</formula>
    </cfRule>
    <cfRule type="cellIs" dxfId="395" priority="254" stopIfTrue="1" operator="equal">
      <formula>"Statistics"</formula>
    </cfRule>
  </conditionalFormatting>
  <conditionalFormatting sqref="D39">
    <cfRule type="cellIs" dxfId="394" priority="250" operator="equal">
      <formula>"RPR"</formula>
    </cfRule>
  </conditionalFormatting>
  <conditionalFormatting sqref="D39">
    <cfRule type="cellIs" dxfId="393" priority="249" operator="equal">
      <formula>"Probability"</formula>
    </cfRule>
  </conditionalFormatting>
  <conditionalFormatting sqref="D41">
    <cfRule type="cellIs" dxfId="392" priority="245" stopIfTrue="1" operator="equal">
      <formula>"Algebra"</formula>
    </cfRule>
    <cfRule type="cellIs" dxfId="391" priority="246" stopIfTrue="1" operator="equal">
      <formula>"Number"</formula>
    </cfRule>
    <cfRule type="cellIs" dxfId="390" priority="247" stopIfTrue="1" operator="equal">
      <formula>"Geometry and measures"</formula>
    </cfRule>
    <cfRule type="cellIs" dxfId="389" priority="248" stopIfTrue="1" operator="equal">
      <formula>"Statistics"</formula>
    </cfRule>
  </conditionalFormatting>
  <conditionalFormatting sqref="D41">
    <cfRule type="cellIs" dxfId="388" priority="244" operator="equal">
      <formula>"RPR"</formula>
    </cfRule>
  </conditionalFormatting>
  <conditionalFormatting sqref="D41">
    <cfRule type="cellIs" dxfId="387" priority="243" operator="equal">
      <formula>"Probability"</formula>
    </cfRule>
  </conditionalFormatting>
  <conditionalFormatting sqref="D44">
    <cfRule type="cellIs" dxfId="386" priority="233" stopIfTrue="1" operator="equal">
      <formula>"Algebra"</formula>
    </cfRule>
    <cfRule type="cellIs" dxfId="385" priority="234" stopIfTrue="1" operator="equal">
      <formula>"Number"</formula>
    </cfRule>
    <cfRule type="cellIs" dxfId="384" priority="235" stopIfTrue="1" operator="equal">
      <formula>"Geometry and measures"</formula>
    </cfRule>
    <cfRule type="cellIs" dxfId="383" priority="236" stopIfTrue="1" operator="equal">
      <formula>"Statistics"</formula>
    </cfRule>
  </conditionalFormatting>
  <conditionalFormatting sqref="D44">
    <cfRule type="cellIs" dxfId="382" priority="232" operator="equal">
      <formula>"RPR"</formula>
    </cfRule>
  </conditionalFormatting>
  <conditionalFormatting sqref="D44">
    <cfRule type="cellIs" dxfId="381" priority="231" operator="equal">
      <formula>"Probability"</formula>
    </cfRule>
  </conditionalFormatting>
  <conditionalFormatting sqref="D47">
    <cfRule type="cellIs" dxfId="380" priority="227" stopIfTrue="1" operator="equal">
      <formula>"Algebra"</formula>
    </cfRule>
    <cfRule type="cellIs" dxfId="379" priority="228" stopIfTrue="1" operator="equal">
      <formula>"Number"</formula>
    </cfRule>
    <cfRule type="cellIs" dxfId="378" priority="229" stopIfTrue="1" operator="equal">
      <formula>"Geometry and measures"</formula>
    </cfRule>
    <cfRule type="cellIs" dxfId="377" priority="230" stopIfTrue="1" operator="equal">
      <formula>"Statistics"</formula>
    </cfRule>
  </conditionalFormatting>
  <conditionalFormatting sqref="D47">
    <cfRule type="cellIs" dxfId="376" priority="226" operator="equal">
      <formula>"RPR"</formula>
    </cfRule>
  </conditionalFormatting>
  <conditionalFormatting sqref="D47">
    <cfRule type="cellIs" dxfId="375" priority="225" operator="equal">
      <formula>"Probability"</formula>
    </cfRule>
  </conditionalFormatting>
  <conditionalFormatting sqref="E40:E42">
    <cfRule type="cellIs" dxfId="374" priority="210" stopIfTrue="1" operator="equal">
      <formula>"AO3"</formula>
    </cfRule>
    <cfRule type="cellIs" dxfId="373" priority="211" stopIfTrue="1" operator="equal">
      <formula>"AO2"</formula>
    </cfRule>
    <cfRule type="cellIs" dxfId="372" priority="212" stopIfTrue="1" operator="equal">
      <formula>"AO1"</formula>
    </cfRule>
  </conditionalFormatting>
  <conditionalFormatting sqref="E39">
    <cfRule type="cellIs" dxfId="371" priority="159" stopIfTrue="1" operator="equal">
      <formula>"AO3"</formula>
    </cfRule>
    <cfRule type="cellIs" dxfId="370" priority="160" stopIfTrue="1" operator="equal">
      <formula>"AO2"</formula>
    </cfRule>
    <cfRule type="cellIs" dxfId="369" priority="161" stopIfTrue="1" operator="equal">
      <formula>"AO1"</formula>
    </cfRule>
  </conditionalFormatting>
  <conditionalFormatting sqref="E48">
    <cfRule type="cellIs" dxfId="368" priority="144" stopIfTrue="1" operator="equal">
      <formula>"AO3"</formula>
    </cfRule>
    <cfRule type="cellIs" dxfId="367" priority="145" stopIfTrue="1" operator="equal">
      <formula>"AO2"</formula>
    </cfRule>
    <cfRule type="cellIs" dxfId="366" priority="146" stopIfTrue="1" operator="equal">
      <formula>"AO1"</formula>
    </cfRule>
  </conditionalFormatting>
  <conditionalFormatting sqref="E51">
    <cfRule type="cellIs" dxfId="365" priority="141" stopIfTrue="1" operator="equal">
      <formula>"AO3"</formula>
    </cfRule>
    <cfRule type="cellIs" dxfId="364" priority="142" stopIfTrue="1" operator="equal">
      <formula>"AO2"</formula>
    </cfRule>
    <cfRule type="cellIs" dxfId="363" priority="143" stopIfTrue="1" operator="equal">
      <formula>"AO1"</formula>
    </cfRule>
  </conditionalFormatting>
  <conditionalFormatting sqref="G20:G53">
    <cfRule type="colorScale" priority="130">
      <colorScale>
        <cfvo type="num" val="0"/>
        <cfvo type="num" val="1"/>
        <color theme="9" tint="-0.249977111117893"/>
        <color rgb="FF00B050"/>
      </colorScale>
    </cfRule>
  </conditionalFormatting>
  <conditionalFormatting sqref="D24">
    <cfRule type="cellIs" dxfId="362" priority="126" stopIfTrue="1" operator="equal">
      <formula>"Algebra"</formula>
    </cfRule>
    <cfRule type="cellIs" dxfId="361" priority="127" stopIfTrue="1" operator="equal">
      <formula>"Number"</formula>
    </cfRule>
    <cfRule type="cellIs" dxfId="360" priority="128" stopIfTrue="1" operator="equal">
      <formula>"Geometry and measures"</formula>
    </cfRule>
    <cfRule type="cellIs" dxfId="359" priority="129" stopIfTrue="1" operator="equal">
      <formula>"Statistics"</formula>
    </cfRule>
  </conditionalFormatting>
  <conditionalFormatting sqref="D24">
    <cfRule type="cellIs" dxfId="358" priority="125" operator="equal">
      <formula>"RPR"</formula>
    </cfRule>
  </conditionalFormatting>
  <conditionalFormatting sqref="D24">
    <cfRule type="cellIs" dxfId="357" priority="124" operator="equal">
      <formula>"Probability"</formula>
    </cfRule>
  </conditionalFormatting>
  <conditionalFormatting sqref="D23">
    <cfRule type="cellIs" dxfId="356" priority="120" stopIfTrue="1" operator="equal">
      <formula>"Algebra"</formula>
    </cfRule>
    <cfRule type="cellIs" dxfId="355" priority="121" stopIfTrue="1" operator="equal">
      <formula>"Number"</formula>
    </cfRule>
    <cfRule type="cellIs" dxfId="354" priority="122" stopIfTrue="1" operator="equal">
      <formula>"Geometry and measures"</formula>
    </cfRule>
    <cfRule type="cellIs" dxfId="353" priority="123" stopIfTrue="1" operator="equal">
      <formula>"Statistics"</formula>
    </cfRule>
  </conditionalFormatting>
  <conditionalFormatting sqref="D23">
    <cfRule type="cellIs" dxfId="352" priority="119" operator="equal">
      <formula>"RPR"</formula>
    </cfRule>
  </conditionalFormatting>
  <conditionalFormatting sqref="D23">
    <cfRule type="cellIs" dxfId="351" priority="118" operator="equal">
      <formula>"Probability"</formula>
    </cfRule>
  </conditionalFormatting>
  <conditionalFormatting sqref="D25">
    <cfRule type="cellIs" dxfId="350" priority="114" stopIfTrue="1" operator="equal">
      <formula>"Algebra"</formula>
    </cfRule>
    <cfRule type="cellIs" dxfId="349" priority="115" stopIfTrue="1" operator="equal">
      <formula>"Number"</formula>
    </cfRule>
    <cfRule type="cellIs" dxfId="348" priority="116" stopIfTrue="1" operator="equal">
      <formula>"Geometry and measures"</formula>
    </cfRule>
    <cfRule type="cellIs" dxfId="347" priority="117" stopIfTrue="1" operator="equal">
      <formula>"Statistics"</formula>
    </cfRule>
  </conditionalFormatting>
  <conditionalFormatting sqref="D25">
    <cfRule type="cellIs" dxfId="346" priority="113" operator="equal">
      <formula>"RPR"</formula>
    </cfRule>
  </conditionalFormatting>
  <conditionalFormatting sqref="D25">
    <cfRule type="cellIs" dxfId="345" priority="112" operator="equal">
      <formula>"Probability"</formula>
    </cfRule>
  </conditionalFormatting>
  <conditionalFormatting sqref="E23">
    <cfRule type="cellIs" dxfId="344" priority="109" stopIfTrue="1" operator="equal">
      <formula>"AO3"</formula>
    </cfRule>
    <cfRule type="cellIs" dxfId="343" priority="110" stopIfTrue="1" operator="equal">
      <formula>"AO2"</formula>
    </cfRule>
    <cfRule type="cellIs" dxfId="342" priority="111" stopIfTrue="1" operator="equal">
      <formula>"AO1"</formula>
    </cfRule>
  </conditionalFormatting>
  <conditionalFormatting sqref="E24">
    <cfRule type="cellIs" dxfId="341" priority="106" stopIfTrue="1" operator="equal">
      <formula>"AO3"</formula>
    </cfRule>
    <cfRule type="cellIs" dxfId="340" priority="107" stopIfTrue="1" operator="equal">
      <formula>"AO2"</formula>
    </cfRule>
    <cfRule type="cellIs" dxfId="339" priority="108" stopIfTrue="1" operator="equal">
      <formula>"AO1"</formula>
    </cfRule>
  </conditionalFormatting>
  <conditionalFormatting sqref="E25">
    <cfRule type="cellIs" dxfId="338" priority="103" stopIfTrue="1" operator="equal">
      <formula>"AO3"</formula>
    </cfRule>
    <cfRule type="cellIs" dxfId="337" priority="104" stopIfTrue="1" operator="equal">
      <formula>"AO2"</formula>
    </cfRule>
    <cfRule type="cellIs" dxfId="336" priority="105" stopIfTrue="1" operator="equal">
      <formula>"AO1"</formula>
    </cfRule>
  </conditionalFormatting>
  <conditionalFormatting sqref="D28">
    <cfRule type="cellIs" dxfId="335" priority="99" stopIfTrue="1" operator="equal">
      <formula>"Algebra"</formula>
    </cfRule>
    <cfRule type="cellIs" dxfId="334" priority="100" stopIfTrue="1" operator="equal">
      <formula>"Number"</formula>
    </cfRule>
    <cfRule type="cellIs" dxfId="333" priority="101" stopIfTrue="1" operator="equal">
      <formula>"Geometry and measures"</formula>
    </cfRule>
    <cfRule type="cellIs" dxfId="332" priority="102" stopIfTrue="1" operator="equal">
      <formula>"Statistics"</formula>
    </cfRule>
  </conditionalFormatting>
  <conditionalFormatting sqref="D28">
    <cfRule type="cellIs" dxfId="331" priority="98" operator="equal">
      <formula>"RPR"</formula>
    </cfRule>
  </conditionalFormatting>
  <conditionalFormatting sqref="D28">
    <cfRule type="cellIs" dxfId="330" priority="97" operator="equal">
      <formula>"Probability"</formula>
    </cfRule>
  </conditionalFormatting>
  <conditionalFormatting sqref="E28">
    <cfRule type="cellIs" dxfId="329" priority="94" stopIfTrue="1" operator="equal">
      <formula>"AO3"</formula>
    </cfRule>
    <cfRule type="cellIs" dxfId="328" priority="95" stopIfTrue="1" operator="equal">
      <formula>"AO2"</formula>
    </cfRule>
    <cfRule type="cellIs" dxfId="327" priority="96" stopIfTrue="1" operator="equal">
      <formula>"AO1"</formula>
    </cfRule>
  </conditionalFormatting>
  <conditionalFormatting sqref="D34:D35">
    <cfRule type="cellIs" dxfId="326" priority="90" stopIfTrue="1" operator="equal">
      <formula>"Algebra"</formula>
    </cfRule>
    <cfRule type="cellIs" dxfId="325" priority="91" stopIfTrue="1" operator="equal">
      <formula>"Number"</formula>
    </cfRule>
    <cfRule type="cellIs" dxfId="324" priority="92" stopIfTrue="1" operator="equal">
      <formula>"Geometry and measures"</formula>
    </cfRule>
    <cfRule type="cellIs" dxfId="323" priority="93" stopIfTrue="1" operator="equal">
      <formula>"Statistics"</formula>
    </cfRule>
  </conditionalFormatting>
  <conditionalFormatting sqref="D34:D35">
    <cfRule type="cellIs" dxfId="322" priority="89" operator="equal">
      <formula>"RPR"</formula>
    </cfRule>
  </conditionalFormatting>
  <conditionalFormatting sqref="D34:D35">
    <cfRule type="cellIs" dxfId="321" priority="88" operator="equal">
      <formula>"Probability"</formula>
    </cfRule>
  </conditionalFormatting>
  <conditionalFormatting sqref="E34">
    <cfRule type="cellIs" dxfId="320" priority="85" stopIfTrue="1" operator="equal">
      <formula>"AO3"</formula>
    </cfRule>
    <cfRule type="cellIs" dxfId="319" priority="86" stopIfTrue="1" operator="equal">
      <formula>"AO2"</formula>
    </cfRule>
    <cfRule type="cellIs" dxfId="318" priority="87" stopIfTrue="1" operator="equal">
      <formula>"AO1"</formula>
    </cfRule>
  </conditionalFormatting>
  <conditionalFormatting sqref="E35">
    <cfRule type="cellIs" dxfId="317" priority="82" stopIfTrue="1" operator="equal">
      <formula>"AO3"</formula>
    </cfRule>
    <cfRule type="cellIs" dxfId="316" priority="83" stopIfTrue="1" operator="equal">
      <formula>"AO2"</formula>
    </cfRule>
    <cfRule type="cellIs" dxfId="315" priority="84" stopIfTrue="1" operator="equal">
      <formula>"AO1"</formula>
    </cfRule>
  </conditionalFormatting>
  <conditionalFormatting sqref="D30">
    <cfRule type="cellIs" dxfId="314" priority="78" stopIfTrue="1" operator="equal">
      <formula>"Algebra"</formula>
    </cfRule>
    <cfRule type="cellIs" dxfId="313" priority="79" stopIfTrue="1" operator="equal">
      <formula>"Number"</formula>
    </cfRule>
    <cfRule type="cellIs" dxfId="312" priority="80" stopIfTrue="1" operator="equal">
      <formula>"Geometry and measures"</formula>
    </cfRule>
    <cfRule type="cellIs" dxfId="311" priority="81" stopIfTrue="1" operator="equal">
      <formula>"Statistics"</formula>
    </cfRule>
  </conditionalFormatting>
  <conditionalFormatting sqref="D30">
    <cfRule type="cellIs" dxfId="310" priority="77" operator="equal">
      <formula>"RPR"</formula>
    </cfRule>
  </conditionalFormatting>
  <conditionalFormatting sqref="D30">
    <cfRule type="cellIs" dxfId="309" priority="76" operator="equal">
      <formula>"Probability"</formula>
    </cfRule>
  </conditionalFormatting>
  <conditionalFormatting sqref="E30">
    <cfRule type="cellIs" dxfId="308" priority="73" stopIfTrue="1" operator="equal">
      <formula>"AO3"</formula>
    </cfRule>
    <cfRule type="cellIs" dxfId="307" priority="74" stopIfTrue="1" operator="equal">
      <formula>"AO2"</formula>
    </cfRule>
    <cfRule type="cellIs" dxfId="306" priority="75" stopIfTrue="1" operator="equal">
      <formula>"AO1"</formula>
    </cfRule>
  </conditionalFormatting>
  <conditionalFormatting sqref="D31">
    <cfRule type="cellIs" dxfId="305" priority="69" stopIfTrue="1" operator="equal">
      <formula>"Algebra"</formula>
    </cfRule>
    <cfRule type="cellIs" dxfId="304" priority="70" stopIfTrue="1" operator="equal">
      <formula>"Number"</formula>
    </cfRule>
    <cfRule type="cellIs" dxfId="303" priority="71" stopIfTrue="1" operator="equal">
      <formula>"Geometry and measures"</formula>
    </cfRule>
    <cfRule type="cellIs" dxfId="302" priority="72" stopIfTrue="1" operator="equal">
      <formula>"Statistics"</formula>
    </cfRule>
  </conditionalFormatting>
  <conditionalFormatting sqref="D31">
    <cfRule type="cellIs" dxfId="301" priority="68" operator="equal">
      <formula>"RPR"</formula>
    </cfRule>
  </conditionalFormatting>
  <conditionalFormatting sqref="D31">
    <cfRule type="cellIs" dxfId="300" priority="67" operator="equal">
      <formula>"Probability"</formula>
    </cfRule>
  </conditionalFormatting>
  <conditionalFormatting sqref="E31">
    <cfRule type="cellIs" dxfId="299" priority="64" stopIfTrue="1" operator="equal">
      <formula>"AO3"</formula>
    </cfRule>
    <cfRule type="cellIs" dxfId="298" priority="65" stopIfTrue="1" operator="equal">
      <formula>"AO2"</formula>
    </cfRule>
    <cfRule type="cellIs" dxfId="297" priority="66" stopIfTrue="1" operator="equal">
      <formula>"AO1"</formula>
    </cfRule>
  </conditionalFormatting>
  <conditionalFormatting sqref="D33">
    <cfRule type="cellIs" dxfId="296" priority="60" stopIfTrue="1" operator="equal">
      <formula>"Algebra"</formula>
    </cfRule>
    <cfRule type="cellIs" dxfId="295" priority="61" stopIfTrue="1" operator="equal">
      <formula>"Number"</formula>
    </cfRule>
    <cfRule type="cellIs" dxfId="294" priority="62" stopIfTrue="1" operator="equal">
      <formula>"Geometry and measures"</formula>
    </cfRule>
    <cfRule type="cellIs" dxfId="293" priority="63" stopIfTrue="1" operator="equal">
      <formula>"Statistics"</formula>
    </cfRule>
  </conditionalFormatting>
  <conditionalFormatting sqref="D33">
    <cfRule type="cellIs" dxfId="292" priority="59" operator="equal">
      <formula>"RPR"</formula>
    </cfRule>
  </conditionalFormatting>
  <conditionalFormatting sqref="D33">
    <cfRule type="cellIs" dxfId="291" priority="58" operator="equal">
      <formula>"Probability"</formula>
    </cfRule>
  </conditionalFormatting>
  <conditionalFormatting sqref="D46">
    <cfRule type="cellIs" dxfId="290" priority="54" stopIfTrue="1" operator="equal">
      <formula>"Algebra"</formula>
    </cfRule>
    <cfRule type="cellIs" dxfId="289" priority="55" stopIfTrue="1" operator="equal">
      <formula>"Number"</formula>
    </cfRule>
    <cfRule type="cellIs" dxfId="288" priority="56" stopIfTrue="1" operator="equal">
      <formula>"Geometry and measures"</formula>
    </cfRule>
    <cfRule type="cellIs" dxfId="287" priority="57" stopIfTrue="1" operator="equal">
      <formula>"Statistics"</formula>
    </cfRule>
  </conditionalFormatting>
  <conditionalFormatting sqref="D46">
    <cfRule type="cellIs" dxfId="286" priority="53" operator="equal">
      <formula>"RPR"</formula>
    </cfRule>
  </conditionalFormatting>
  <conditionalFormatting sqref="D46">
    <cfRule type="cellIs" dxfId="285" priority="52" operator="equal">
      <formula>"Probability"</formula>
    </cfRule>
  </conditionalFormatting>
  <conditionalFormatting sqref="D49">
    <cfRule type="cellIs" dxfId="284" priority="48" stopIfTrue="1" operator="equal">
      <formula>"Algebra"</formula>
    </cfRule>
    <cfRule type="cellIs" dxfId="283" priority="49" stopIfTrue="1" operator="equal">
      <formula>"Number"</formula>
    </cfRule>
    <cfRule type="cellIs" dxfId="282" priority="50" stopIfTrue="1" operator="equal">
      <formula>"Geometry and measures"</formula>
    </cfRule>
    <cfRule type="cellIs" dxfId="281" priority="51" stopIfTrue="1" operator="equal">
      <formula>"Statistics"</formula>
    </cfRule>
  </conditionalFormatting>
  <conditionalFormatting sqref="D49">
    <cfRule type="cellIs" dxfId="280" priority="47" operator="equal">
      <formula>"RPR"</formula>
    </cfRule>
  </conditionalFormatting>
  <conditionalFormatting sqref="D49">
    <cfRule type="cellIs" dxfId="279" priority="46" operator="equal">
      <formula>"Probability"</formula>
    </cfRule>
  </conditionalFormatting>
  <conditionalFormatting sqref="D53">
    <cfRule type="cellIs" dxfId="278" priority="42" stopIfTrue="1" operator="equal">
      <formula>"Algebra"</formula>
    </cfRule>
    <cfRule type="cellIs" dxfId="277" priority="43" stopIfTrue="1" operator="equal">
      <formula>"Number"</formula>
    </cfRule>
    <cfRule type="cellIs" dxfId="276" priority="44" stopIfTrue="1" operator="equal">
      <formula>"Geometry and measures"</formula>
    </cfRule>
    <cfRule type="cellIs" dxfId="275" priority="45" stopIfTrue="1" operator="equal">
      <formula>"Statistics"</formula>
    </cfRule>
  </conditionalFormatting>
  <conditionalFormatting sqref="D53">
    <cfRule type="cellIs" dxfId="274" priority="41" operator="equal">
      <formula>"RPR"</formula>
    </cfRule>
  </conditionalFormatting>
  <conditionalFormatting sqref="D53">
    <cfRule type="cellIs" dxfId="273" priority="40" operator="equal">
      <formula>"Probability"</formula>
    </cfRule>
  </conditionalFormatting>
  <conditionalFormatting sqref="E21">
    <cfRule type="cellIs" dxfId="272" priority="37" stopIfTrue="1" operator="equal">
      <formula>"AO3"</formula>
    </cfRule>
    <cfRule type="cellIs" dxfId="271" priority="38" stopIfTrue="1" operator="equal">
      <formula>"AO2"</formula>
    </cfRule>
    <cfRule type="cellIs" dxfId="270" priority="39" stopIfTrue="1" operator="equal">
      <formula>"AO1"</formula>
    </cfRule>
  </conditionalFormatting>
  <conditionalFormatting sqref="E29">
    <cfRule type="cellIs" dxfId="269" priority="34" stopIfTrue="1" operator="equal">
      <formula>"AO3"</formula>
    </cfRule>
    <cfRule type="cellIs" dxfId="268" priority="35" stopIfTrue="1" operator="equal">
      <formula>"AO2"</formula>
    </cfRule>
    <cfRule type="cellIs" dxfId="267" priority="36" stopIfTrue="1" operator="equal">
      <formula>"AO1"</formula>
    </cfRule>
  </conditionalFormatting>
  <conditionalFormatting sqref="E33">
    <cfRule type="cellIs" dxfId="266" priority="31" stopIfTrue="1" operator="equal">
      <formula>"AO3"</formula>
    </cfRule>
    <cfRule type="cellIs" dxfId="265" priority="32" stopIfTrue="1" operator="equal">
      <formula>"AO2"</formula>
    </cfRule>
    <cfRule type="cellIs" dxfId="264" priority="33" stopIfTrue="1" operator="equal">
      <formula>"AO1"</formula>
    </cfRule>
  </conditionalFormatting>
  <conditionalFormatting sqref="E37">
    <cfRule type="cellIs" dxfId="263" priority="28" stopIfTrue="1" operator="equal">
      <formula>"AO3"</formula>
    </cfRule>
    <cfRule type="cellIs" dxfId="262" priority="29" stopIfTrue="1" operator="equal">
      <formula>"AO2"</formula>
    </cfRule>
    <cfRule type="cellIs" dxfId="261" priority="30" stopIfTrue="1" operator="equal">
      <formula>"AO1"</formula>
    </cfRule>
  </conditionalFormatting>
  <conditionalFormatting sqref="E38">
    <cfRule type="cellIs" dxfId="260" priority="25" stopIfTrue="1" operator="equal">
      <formula>"AO3"</formula>
    </cfRule>
    <cfRule type="cellIs" dxfId="259" priority="26" stopIfTrue="1" operator="equal">
      <formula>"AO2"</formula>
    </cfRule>
    <cfRule type="cellIs" dxfId="258" priority="27" stopIfTrue="1" operator="equal">
      <formula>"AO1"</formula>
    </cfRule>
  </conditionalFormatting>
  <conditionalFormatting sqref="E44">
    <cfRule type="cellIs" dxfId="257" priority="22" stopIfTrue="1" operator="equal">
      <formula>"AO3"</formula>
    </cfRule>
    <cfRule type="cellIs" dxfId="256" priority="23" stopIfTrue="1" operator="equal">
      <formula>"AO2"</formula>
    </cfRule>
    <cfRule type="cellIs" dxfId="255" priority="24" stopIfTrue="1" operator="equal">
      <formula>"AO1"</formula>
    </cfRule>
  </conditionalFormatting>
  <conditionalFormatting sqref="E43">
    <cfRule type="cellIs" dxfId="254" priority="19" stopIfTrue="1" operator="equal">
      <formula>"AO3"</formula>
    </cfRule>
    <cfRule type="cellIs" dxfId="253" priority="20" stopIfTrue="1" operator="equal">
      <formula>"AO2"</formula>
    </cfRule>
    <cfRule type="cellIs" dxfId="252" priority="21" stopIfTrue="1" operator="equal">
      <formula>"AO1"</formula>
    </cfRule>
  </conditionalFormatting>
  <conditionalFormatting sqref="E45">
    <cfRule type="cellIs" dxfId="251" priority="16" stopIfTrue="1" operator="equal">
      <formula>"AO3"</formula>
    </cfRule>
    <cfRule type="cellIs" dxfId="250" priority="17" stopIfTrue="1" operator="equal">
      <formula>"AO2"</formula>
    </cfRule>
    <cfRule type="cellIs" dxfId="249" priority="18" stopIfTrue="1" operator="equal">
      <formula>"AO1"</formula>
    </cfRule>
  </conditionalFormatting>
  <conditionalFormatting sqref="E46">
    <cfRule type="cellIs" dxfId="248" priority="13" stopIfTrue="1" operator="equal">
      <formula>"AO3"</formula>
    </cfRule>
    <cfRule type="cellIs" dxfId="247" priority="14" stopIfTrue="1" operator="equal">
      <formula>"AO2"</formula>
    </cfRule>
    <cfRule type="cellIs" dxfId="246" priority="15" stopIfTrue="1" operator="equal">
      <formula>"AO1"</formula>
    </cfRule>
  </conditionalFormatting>
  <conditionalFormatting sqref="E53">
    <cfRule type="cellIs" dxfId="245" priority="1" stopIfTrue="1" operator="equal">
      <formula>"AO3"</formula>
    </cfRule>
    <cfRule type="cellIs" dxfId="244" priority="2" stopIfTrue="1" operator="equal">
      <formula>"AO2"</formula>
    </cfRule>
    <cfRule type="cellIs" dxfId="243" priority="3" stopIfTrue="1" operator="equal">
      <formula>"AO1"</formula>
    </cfRule>
  </conditionalFormatting>
  <conditionalFormatting sqref="E47">
    <cfRule type="cellIs" dxfId="242" priority="7" stopIfTrue="1" operator="equal">
      <formula>"AO3"</formula>
    </cfRule>
    <cfRule type="cellIs" dxfId="241" priority="8" stopIfTrue="1" operator="equal">
      <formula>"AO2"</formula>
    </cfRule>
    <cfRule type="cellIs" dxfId="240" priority="9" stopIfTrue="1" operator="equal">
      <formula>"AO1"</formula>
    </cfRule>
  </conditionalFormatting>
  <conditionalFormatting sqref="E49">
    <cfRule type="cellIs" dxfId="239" priority="4" stopIfTrue="1" operator="equal">
      <formula>"AO3"</formula>
    </cfRule>
    <cfRule type="cellIs" dxfId="238" priority="5" stopIfTrue="1" operator="equal">
      <formula>"AO2"</formula>
    </cfRule>
    <cfRule type="cellIs" dxfId="237" priority="6"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451" id="{0D5F1F50-DDB2-4E10-B6F1-22E2FD6C44B6}">
            <xm:f>COUNTA('Student data'!$D$24:$AQ$24)&gt;1</xm:f>
            <x14:dxf>
              <font>
                <color rgb="FFFF0000"/>
              </font>
            </x14:dxf>
          </x14:cfRule>
          <xm:sqref>A2:F2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6"/>
  <sheetViews>
    <sheetView workbookViewId="0">
      <selection activeCell="B3" sqref="B3"/>
    </sheetView>
  </sheetViews>
  <sheetFormatPr defaultRowHeight="15" x14ac:dyDescent="0.25"/>
  <cols>
    <col min="1" max="1" width="13.85546875" style="1" customWidth="1"/>
    <col min="2" max="2" width="13.7109375" style="1" customWidth="1"/>
    <col min="3" max="3" width="12.5703125" style="1" customWidth="1"/>
    <col min="4" max="4" width="25.140625" style="1" customWidth="1"/>
    <col min="5" max="7" width="12.7109375" style="1" customWidth="1"/>
    <col min="8" max="8" width="50.7109375" style="1" customWidth="1"/>
    <col min="9" max="9" width="9.140625" style="1"/>
    <col min="10" max="10" width="9.140625" style="1" customWidth="1"/>
    <col min="11" max="16384" width="9.140625" style="1"/>
  </cols>
  <sheetData>
    <row r="1" spans="1:10" ht="65.25" customHeight="1" x14ac:dyDescent="0.25">
      <c r="A1" s="314" t="s">
        <v>93</v>
      </c>
      <c r="B1" s="315"/>
      <c r="C1" s="315"/>
      <c r="D1" s="315"/>
      <c r="E1" s="315"/>
      <c r="F1" s="315"/>
      <c r="G1" s="320"/>
      <c r="H1" s="17"/>
    </row>
    <row r="2" spans="1:10" ht="46.5" customHeight="1" thickBot="1" x14ac:dyDescent="0.3">
      <c r="A2" s="317" t="s">
        <v>91</v>
      </c>
      <c r="B2" s="318"/>
      <c r="C2" s="318"/>
      <c r="D2" s="318"/>
      <c r="E2" s="318"/>
      <c r="F2" s="318"/>
    </row>
    <row r="3" spans="1:10" s="21" customFormat="1" ht="47.25" customHeight="1" thickBot="1" x14ac:dyDescent="0.3">
      <c r="D3" s="213" t="str">
        <f>IF(COUNTBLANK('Student data'!D24:AQ24)=40,"No student is selected",'Student data'!M8)&amp;" in row 24 of the 'Student data' worksheet"</f>
        <v>No student is selected in row 24 of the 'Student data' worksheet</v>
      </c>
      <c r="E3" s="19" t="s">
        <v>13</v>
      </c>
      <c r="F3" s="19" t="s">
        <v>4</v>
      </c>
      <c r="G3" s="19" t="s">
        <v>14</v>
      </c>
      <c r="I3" s="252" t="s">
        <v>98</v>
      </c>
      <c r="J3" s="319"/>
    </row>
    <row r="4" spans="1:10" x14ac:dyDescent="0.25">
      <c r="B4" s="25"/>
      <c r="C4" s="25"/>
      <c r="D4" s="25" t="s">
        <v>10</v>
      </c>
      <c r="E4" s="2">
        <f>SUMIF(D20:D49,"Number",C20:C49)</f>
        <v>14</v>
      </c>
      <c r="F4" s="2">
        <f>SUMIF(D20:D49,"Number",F20:F49)</f>
        <v>0</v>
      </c>
      <c r="G4" s="235">
        <f t="shared" ref="G4:G9" si="0">F4/E4</f>
        <v>0</v>
      </c>
      <c r="I4" s="135">
        <v>9</v>
      </c>
      <c r="J4" s="136">
        <v>82</v>
      </c>
    </row>
    <row r="5" spans="1:10" x14ac:dyDescent="0.25">
      <c r="B5" s="26"/>
      <c r="C5" s="26"/>
      <c r="D5" s="26" t="s">
        <v>11</v>
      </c>
      <c r="E5" s="3">
        <f>SUMIF(D20:D49,"Algebra",C20:C49)</f>
        <v>37</v>
      </c>
      <c r="F5" s="3">
        <f>SUMIF(D20:D49,"Algebra",F20:F49)</f>
        <v>0</v>
      </c>
      <c r="G5" s="236">
        <f t="shared" si="0"/>
        <v>0</v>
      </c>
      <c r="I5" s="138">
        <v>8</v>
      </c>
      <c r="J5" s="139">
        <v>69</v>
      </c>
    </row>
    <row r="6" spans="1:10" x14ac:dyDescent="0.25">
      <c r="B6" s="27"/>
      <c r="C6" s="27"/>
      <c r="D6" s="27" t="s">
        <v>15</v>
      </c>
      <c r="E6" s="4">
        <f>SUMIF(D20:D49,"RPR",C20:C49)</f>
        <v>15</v>
      </c>
      <c r="F6" s="4">
        <f>SUMIF(D20:D49,"RPR",F20:F49)</f>
        <v>0</v>
      </c>
      <c r="G6" s="237">
        <f t="shared" si="0"/>
        <v>0</v>
      </c>
      <c r="I6" s="138">
        <v>7</v>
      </c>
      <c r="J6" s="139">
        <v>56</v>
      </c>
    </row>
    <row r="7" spans="1:10" x14ac:dyDescent="0.25">
      <c r="B7" s="28"/>
      <c r="C7" s="28"/>
      <c r="D7" s="28" t="s">
        <v>7</v>
      </c>
      <c r="E7" s="5">
        <f>SUMIF(D20:D49,"Geometry and measures",C20:C49)</f>
        <v>19</v>
      </c>
      <c r="F7" s="5">
        <f>SUMIF(D20:D49,"Geometry and measures",F20:F49)</f>
        <v>0</v>
      </c>
      <c r="G7" s="238">
        <f t="shared" si="0"/>
        <v>0</v>
      </c>
      <c r="I7" s="138">
        <v>6</v>
      </c>
      <c r="J7" s="139">
        <v>44</v>
      </c>
    </row>
    <row r="8" spans="1:10" x14ac:dyDescent="0.25">
      <c r="B8" s="29"/>
      <c r="C8" s="29"/>
      <c r="D8" s="29" t="s">
        <v>16</v>
      </c>
      <c r="E8" s="6">
        <f>SUMIF(D20:D49,"Probability",C20:C49)</f>
        <v>8</v>
      </c>
      <c r="F8" s="6">
        <f>SUMIF(D20:D49,"Probability",F20:F49)</f>
        <v>0</v>
      </c>
      <c r="G8" s="239">
        <f t="shared" si="0"/>
        <v>0</v>
      </c>
      <c r="I8" s="138">
        <v>5</v>
      </c>
      <c r="J8" s="139">
        <v>33</v>
      </c>
    </row>
    <row r="9" spans="1:10" x14ac:dyDescent="0.25">
      <c r="B9" s="31"/>
      <c r="C9" s="31"/>
      <c r="D9" s="31" t="s">
        <v>5</v>
      </c>
      <c r="E9" s="7">
        <f>SUMIF(D20:D49,"Statistics",C20:C49)</f>
        <v>7</v>
      </c>
      <c r="F9" s="7">
        <f>SUMIF(D20:D49,"Statistics",F20:F49)</f>
        <v>0</v>
      </c>
      <c r="G9" s="240">
        <f t="shared" si="0"/>
        <v>0</v>
      </c>
      <c r="I9" s="138">
        <v>4</v>
      </c>
      <c r="J9" s="139">
        <v>22</v>
      </c>
    </row>
    <row r="10" spans="1:10" x14ac:dyDescent="0.25">
      <c r="B10" s="38"/>
      <c r="C10" s="38"/>
      <c r="D10" s="8"/>
      <c r="E10" s="9"/>
      <c r="F10" s="9"/>
      <c r="G10" s="241"/>
      <c r="I10" s="138">
        <v>3</v>
      </c>
      <c r="J10" s="139">
        <v>16</v>
      </c>
    </row>
    <row r="11" spans="1:10" ht="15.75" thickBot="1" x14ac:dyDescent="0.3">
      <c r="B11" s="32"/>
      <c r="C11" s="32"/>
      <c r="D11" s="32" t="s">
        <v>8</v>
      </c>
      <c r="E11" s="10">
        <f>SUMIF(E20:E49,"AO1",C20:C49)</f>
        <v>20</v>
      </c>
      <c r="F11" s="10">
        <f>SUMIF(E20:E49,"AO1",F20:F49)</f>
        <v>0</v>
      </c>
      <c r="G11" s="242">
        <f>F11/E11</f>
        <v>0</v>
      </c>
      <c r="I11" s="145" t="s">
        <v>90</v>
      </c>
      <c r="J11" s="146">
        <v>0</v>
      </c>
    </row>
    <row r="12" spans="1:10" x14ac:dyDescent="0.25">
      <c r="B12" s="33"/>
      <c r="C12" s="33"/>
      <c r="D12" s="33" t="s">
        <v>6</v>
      </c>
      <c r="E12" s="11">
        <f>SUMIF(E20:E49,"AO2",C20:C49)</f>
        <v>37</v>
      </c>
      <c r="F12" s="11">
        <f>SUMIF(E20:E49,"AO2",F20:F49)</f>
        <v>0</v>
      </c>
      <c r="G12" s="243">
        <f>F12/E12</f>
        <v>0</v>
      </c>
    </row>
    <row r="13" spans="1:10" x14ac:dyDescent="0.25">
      <c r="B13" s="34"/>
      <c r="C13" s="34"/>
      <c r="D13" s="34" t="s">
        <v>9</v>
      </c>
      <c r="E13" s="12">
        <f>SUMIF(E20:E49,"AO3",C20:C49)</f>
        <v>43</v>
      </c>
      <c r="F13" s="12">
        <f>SUMIF(E20:E49,"AO3",F20:F49)</f>
        <v>0</v>
      </c>
      <c r="G13" s="244">
        <f>F13/E13</f>
        <v>0</v>
      </c>
    </row>
    <row r="14" spans="1:10" x14ac:dyDescent="0.25">
      <c r="B14" s="38"/>
      <c r="C14" s="38"/>
      <c r="D14" s="8"/>
      <c r="E14" s="9"/>
      <c r="F14" s="9"/>
      <c r="G14" s="245"/>
    </row>
    <row r="15" spans="1:10" x14ac:dyDescent="0.25">
      <c r="B15" s="13"/>
      <c r="C15" s="13"/>
      <c r="D15" s="13" t="s">
        <v>26</v>
      </c>
      <c r="E15" s="42">
        <f>SUMIF(B20:B49,"x",C20:C49)</f>
        <v>23</v>
      </c>
      <c r="F15" s="42">
        <f>SUMIF(B20:B49,"x",F20:F49)</f>
        <v>0</v>
      </c>
      <c r="G15" s="232">
        <f>F15/E15</f>
        <v>0</v>
      </c>
    </row>
    <row r="16" spans="1:10" ht="15.75" thickBot="1" x14ac:dyDescent="0.3">
      <c r="B16" s="71"/>
      <c r="C16" s="71"/>
      <c r="D16" s="71"/>
      <c r="E16" s="50"/>
      <c r="F16" s="50"/>
      <c r="G16" s="233"/>
    </row>
    <row r="17" spans="1:8" ht="15.75" thickBot="1" x14ac:dyDescent="0.3">
      <c r="B17" s="72"/>
      <c r="C17" s="72"/>
      <c r="D17" s="72" t="s">
        <v>99</v>
      </c>
      <c r="E17" s="73">
        <v>100</v>
      </c>
      <c r="F17" s="51">
        <f>SUM(F20:F49)</f>
        <v>0</v>
      </c>
      <c r="G17" s="234">
        <f>F17/E17</f>
        <v>0</v>
      </c>
      <c r="H17" s="212" t="str">
        <f>"Grade "&amp;IF(F17&lt;J10,"u",IF(F17&lt;J9,"3",IF(F17&lt;J8,"4",IF(F17&lt;J7,"5",IF(F17&lt;J6,"6",IF(F17&lt;J5,"7",IF(F17&lt;J4,"8","9")))))))</f>
        <v>Grade u</v>
      </c>
    </row>
    <row r="18" spans="1:8" x14ac:dyDescent="0.25">
      <c r="H18" s="71"/>
    </row>
    <row r="19" spans="1:8" ht="45.95" customHeight="1" x14ac:dyDescent="0.25">
      <c r="A19" s="19" t="s">
        <v>0</v>
      </c>
      <c r="B19" s="19" t="s">
        <v>39</v>
      </c>
      <c r="C19" s="19" t="s">
        <v>1</v>
      </c>
      <c r="D19" s="19" t="s">
        <v>2</v>
      </c>
      <c r="E19" s="19" t="s">
        <v>3</v>
      </c>
      <c r="F19" s="19" t="s">
        <v>4</v>
      </c>
      <c r="G19" s="19" t="s">
        <v>245</v>
      </c>
      <c r="H19" s="19" t="s">
        <v>38</v>
      </c>
    </row>
    <row r="20" spans="1:8" ht="15" customHeight="1" x14ac:dyDescent="0.25">
      <c r="A20" s="46">
        <v>1</v>
      </c>
      <c r="B20" s="35" t="s">
        <v>12</v>
      </c>
      <c r="C20" s="23">
        <v>4</v>
      </c>
      <c r="D20" s="23" t="s">
        <v>11</v>
      </c>
      <c r="E20" s="24" t="s">
        <v>6</v>
      </c>
      <c r="F20" s="39">
        <f>SUMIF('Student data'!$D$24:$AQ$24,"x",'Student data'!D114:AQ114)</f>
        <v>0</v>
      </c>
      <c r="G20" s="248">
        <f t="shared" ref="G20:G44" si="1">F20/C20</f>
        <v>0</v>
      </c>
      <c r="H20" s="321" t="s">
        <v>219</v>
      </c>
    </row>
    <row r="21" spans="1:8" ht="15" customHeight="1" x14ac:dyDescent="0.25">
      <c r="A21" s="46">
        <v>2</v>
      </c>
      <c r="B21" s="35" t="s">
        <v>12</v>
      </c>
      <c r="C21" s="23">
        <v>5</v>
      </c>
      <c r="D21" s="23" t="s">
        <v>92</v>
      </c>
      <c r="E21" s="24" t="s">
        <v>9</v>
      </c>
      <c r="F21" s="39">
        <f>SUMIF('Student data'!$D$24:$AQ$24,"x",'Student data'!D115:AQ115)</f>
        <v>0</v>
      </c>
      <c r="G21" s="248">
        <f t="shared" si="1"/>
        <v>0</v>
      </c>
      <c r="H21" s="321" t="s">
        <v>220</v>
      </c>
    </row>
    <row r="22" spans="1:8" ht="15" customHeight="1" x14ac:dyDescent="0.25">
      <c r="A22" s="46">
        <v>3</v>
      </c>
      <c r="B22" s="35" t="s">
        <v>12</v>
      </c>
      <c r="C22" s="23">
        <v>3</v>
      </c>
      <c r="D22" s="23" t="s">
        <v>16</v>
      </c>
      <c r="E22" s="24" t="s">
        <v>9</v>
      </c>
      <c r="F22" s="39">
        <f>SUMIF('Student data'!$D$24:$AQ$24,"x",'Student data'!D116:AQ116)</f>
        <v>0</v>
      </c>
      <c r="G22" s="248">
        <f t="shared" si="1"/>
        <v>0</v>
      </c>
      <c r="H22" s="321" t="s">
        <v>221</v>
      </c>
    </row>
    <row r="23" spans="1:8" ht="15" customHeight="1" x14ac:dyDescent="0.25">
      <c r="A23" s="46">
        <v>4</v>
      </c>
      <c r="B23" s="30" t="s">
        <v>12</v>
      </c>
      <c r="C23" s="23">
        <v>5</v>
      </c>
      <c r="D23" s="23" t="s">
        <v>11</v>
      </c>
      <c r="E23" s="24" t="s">
        <v>9</v>
      </c>
      <c r="F23" s="39">
        <f>SUMIF('Student data'!$D$24:$AQ$24,"x",'Student data'!D117:AQ117)</f>
        <v>0</v>
      </c>
      <c r="G23" s="248">
        <f t="shared" si="1"/>
        <v>0</v>
      </c>
      <c r="H23" s="322" t="s">
        <v>222</v>
      </c>
    </row>
    <row r="24" spans="1:8" ht="15" customHeight="1" x14ac:dyDescent="0.25">
      <c r="A24" s="46">
        <v>5</v>
      </c>
      <c r="B24" s="30" t="s">
        <v>12</v>
      </c>
      <c r="C24" s="23">
        <v>6</v>
      </c>
      <c r="D24" s="23" t="s">
        <v>92</v>
      </c>
      <c r="E24" s="24" t="s">
        <v>9</v>
      </c>
      <c r="F24" s="39">
        <f>SUMIF('Student data'!$D$24:$AQ$24,"x",'Student data'!D118:AQ118)</f>
        <v>0</v>
      </c>
      <c r="G24" s="248">
        <f t="shared" si="1"/>
        <v>0</v>
      </c>
      <c r="H24" s="322" t="s">
        <v>223</v>
      </c>
    </row>
    <row r="25" spans="1:8" x14ac:dyDescent="0.25">
      <c r="A25" s="46">
        <v>6</v>
      </c>
      <c r="B25" s="22"/>
      <c r="C25" s="23">
        <v>4</v>
      </c>
      <c r="D25" s="23" t="s">
        <v>10</v>
      </c>
      <c r="E25" s="24" t="s">
        <v>9</v>
      </c>
      <c r="F25" s="39">
        <f>SUMIF('Student data'!$D$24:$AQ$24,"x",'Student data'!D119:AQ119)</f>
        <v>0</v>
      </c>
      <c r="G25" s="248">
        <f t="shared" si="1"/>
        <v>0</v>
      </c>
      <c r="H25" s="322" t="s">
        <v>224</v>
      </c>
    </row>
    <row r="26" spans="1:8" x14ac:dyDescent="0.25">
      <c r="A26" s="46" t="s">
        <v>105</v>
      </c>
      <c r="B26" s="22"/>
      <c r="C26" s="23">
        <v>2</v>
      </c>
      <c r="D26" s="23" t="s">
        <v>11</v>
      </c>
      <c r="E26" s="24" t="s">
        <v>8</v>
      </c>
      <c r="F26" s="39">
        <f>SUMIF('Student data'!$D$24:$AQ$24,"x",'Student data'!D120:AQ120)</f>
        <v>0</v>
      </c>
      <c r="G26" s="248">
        <f t="shared" si="1"/>
        <v>0</v>
      </c>
      <c r="H26" s="322" t="s">
        <v>226</v>
      </c>
    </row>
    <row r="27" spans="1:8" x14ac:dyDescent="0.25">
      <c r="A27" s="46" t="s">
        <v>106</v>
      </c>
      <c r="B27" s="22"/>
      <c r="C27" s="23">
        <v>3</v>
      </c>
      <c r="D27" s="23" t="s">
        <v>11</v>
      </c>
      <c r="E27" s="24" t="s">
        <v>6</v>
      </c>
      <c r="F27" s="39">
        <f>SUMIF('Student data'!$D$24:$AQ$24,"x",'Student data'!D121:AQ121)</f>
        <v>0</v>
      </c>
      <c r="G27" s="248">
        <f t="shared" si="1"/>
        <v>0</v>
      </c>
      <c r="H27" s="322" t="s">
        <v>225</v>
      </c>
    </row>
    <row r="28" spans="1:8" x14ac:dyDescent="0.25">
      <c r="A28" s="47" t="s">
        <v>153</v>
      </c>
      <c r="B28" s="22"/>
      <c r="C28" s="23">
        <v>3</v>
      </c>
      <c r="D28" s="23" t="s">
        <v>11</v>
      </c>
      <c r="E28" s="24" t="s">
        <v>6</v>
      </c>
      <c r="F28" s="39">
        <f>SUMIF('Student data'!$D$24:$AQ$24,"x",'Student data'!D122:AQ122)</f>
        <v>0</v>
      </c>
      <c r="G28" s="248">
        <f t="shared" si="1"/>
        <v>0</v>
      </c>
      <c r="H28" s="322" t="s">
        <v>225</v>
      </c>
    </row>
    <row r="29" spans="1:8" x14ac:dyDescent="0.25">
      <c r="A29" s="47" t="s">
        <v>109</v>
      </c>
      <c r="B29" s="22"/>
      <c r="C29" s="23">
        <v>2</v>
      </c>
      <c r="D29" s="23" t="s">
        <v>11</v>
      </c>
      <c r="E29" s="24" t="s">
        <v>6</v>
      </c>
      <c r="F29" s="39">
        <f>SUMIF('Student data'!$D$24:$AQ$24,"x",'Student data'!D123:AQ123)</f>
        <v>0</v>
      </c>
      <c r="G29" s="248">
        <f t="shared" si="1"/>
        <v>0</v>
      </c>
      <c r="H29" s="323" t="s">
        <v>227</v>
      </c>
    </row>
    <row r="30" spans="1:8" ht="15" customHeight="1" x14ac:dyDescent="0.25">
      <c r="A30" s="47">
        <v>8</v>
      </c>
      <c r="B30" s="22"/>
      <c r="C30" s="23">
        <v>4</v>
      </c>
      <c r="D30" s="23" t="s">
        <v>7</v>
      </c>
      <c r="E30" s="24" t="s">
        <v>8</v>
      </c>
      <c r="F30" s="39">
        <f>SUMIF('Student data'!$D$24:$AQ$24,"x",'Student data'!D124:AQ124)</f>
        <v>0</v>
      </c>
      <c r="G30" s="248">
        <f t="shared" si="1"/>
        <v>0</v>
      </c>
      <c r="H30" s="321" t="s">
        <v>228</v>
      </c>
    </row>
    <row r="31" spans="1:8" ht="15" customHeight="1" x14ac:dyDescent="0.25">
      <c r="A31" s="47" t="s">
        <v>110</v>
      </c>
      <c r="B31" s="22"/>
      <c r="C31" s="23">
        <v>3</v>
      </c>
      <c r="D31" s="23" t="s">
        <v>11</v>
      </c>
      <c r="E31" s="24" t="s">
        <v>6</v>
      </c>
      <c r="F31" s="39">
        <f>SUMIF('Student data'!$D$24:$AQ$24,"x",'Student data'!D125:AQ125)</f>
        <v>0</v>
      </c>
      <c r="G31" s="248">
        <f t="shared" si="1"/>
        <v>0</v>
      </c>
      <c r="H31" s="321" t="s">
        <v>229</v>
      </c>
    </row>
    <row r="32" spans="1:8" ht="15" customHeight="1" x14ac:dyDescent="0.25">
      <c r="A32" s="47" t="s">
        <v>111</v>
      </c>
      <c r="B32" s="30"/>
      <c r="C32" s="23">
        <v>3</v>
      </c>
      <c r="D32" s="23" t="s">
        <v>7</v>
      </c>
      <c r="E32" s="24" t="s">
        <v>6</v>
      </c>
      <c r="F32" s="39">
        <f>SUMIF('Student data'!$D$24:$AQ$24,"x",'Student data'!D126:AQ126)</f>
        <v>0</v>
      </c>
      <c r="G32" s="248">
        <f t="shared" si="1"/>
        <v>0</v>
      </c>
      <c r="H32" s="324" t="s">
        <v>230</v>
      </c>
    </row>
    <row r="33" spans="1:8" x14ac:dyDescent="0.25">
      <c r="A33" s="47" t="s">
        <v>113</v>
      </c>
      <c r="B33" s="30"/>
      <c r="C33" s="23">
        <v>1</v>
      </c>
      <c r="D33" s="23" t="s">
        <v>10</v>
      </c>
      <c r="E33" s="24" t="s">
        <v>8</v>
      </c>
      <c r="F33" s="39">
        <f>SUMIF('Student data'!$D$24:$AQ$24,"x",'Student data'!D127:AQ127)</f>
        <v>0</v>
      </c>
      <c r="G33" s="248">
        <f t="shared" si="1"/>
        <v>0</v>
      </c>
      <c r="H33" s="324" t="s">
        <v>231</v>
      </c>
    </row>
    <row r="34" spans="1:8" x14ac:dyDescent="0.25">
      <c r="A34" s="47" t="s">
        <v>114</v>
      </c>
      <c r="B34" s="22"/>
      <c r="C34" s="23">
        <v>5</v>
      </c>
      <c r="D34" s="23" t="s">
        <v>11</v>
      </c>
      <c r="E34" s="24" t="s">
        <v>6</v>
      </c>
      <c r="F34" s="39">
        <f>SUMIF('Student data'!$D$24:$AQ$24,"x",'Student data'!D128:AQ128)</f>
        <v>0</v>
      </c>
      <c r="G34" s="248">
        <f t="shared" si="1"/>
        <v>0</v>
      </c>
      <c r="H34" s="324" t="s">
        <v>232</v>
      </c>
    </row>
    <row r="35" spans="1:8" x14ac:dyDescent="0.25">
      <c r="A35" s="47" t="s">
        <v>154</v>
      </c>
      <c r="B35" s="22"/>
      <c r="C35" s="23">
        <v>3</v>
      </c>
      <c r="D35" s="23" t="s">
        <v>11</v>
      </c>
      <c r="E35" s="24" t="s">
        <v>8</v>
      </c>
      <c r="F35" s="39">
        <f>SUMIF('Student data'!$D$24:$AQ$24,"x",'Student data'!D129:AQ129)</f>
        <v>0</v>
      </c>
      <c r="G35" s="248">
        <f t="shared" si="1"/>
        <v>0</v>
      </c>
      <c r="H35" s="324" t="s">
        <v>233</v>
      </c>
    </row>
    <row r="36" spans="1:8" x14ac:dyDescent="0.25">
      <c r="A36" s="47" t="s">
        <v>155</v>
      </c>
      <c r="B36" s="30"/>
      <c r="C36" s="23">
        <v>3</v>
      </c>
      <c r="D36" s="23" t="s">
        <v>11</v>
      </c>
      <c r="E36" s="24" t="s">
        <v>8</v>
      </c>
      <c r="F36" s="39">
        <f>SUMIF('Student data'!$D$24:$AQ$24,"x",'Student data'!D130:AQ130)</f>
        <v>0</v>
      </c>
      <c r="G36" s="248">
        <f t="shared" si="1"/>
        <v>0</v>
      </c>
      <c r="H36" s="324" t="s">
        <v>233</v>
      </c>
    </row>
    <row r="37" spans="1:8" x14ac:dyDescent="0.25">
      <c r="A37" s="47" t="s">
        <v>117</v>
      </c>
      <c r="B37" s="22"/>
      <c r="C37" s="23">
        <v>2</v>
      </c>
      <c r="D37" s="23" t="s">
        <v>11</v>
      </c>
      <c r="E37" s="24" t="s">
        <v>9</v>
      </c>
      <c r="F37" s="39">
        <f>SUMIF('Student data'!$D$24:$AQ$24,"x",'Student data'!D131:AQ131)</f>
        <v>0</v>
      </c>
      <c r="G37" s="248">
        <f t="shared" si="1"/>
        <v>0</v>
      </c>
      <c r="H37" s="324" t="s">
        <v>233</v>
      </c>
    </row>
    <row r="38" spans="1:8" ht="15" customHeight="1" x14ac:dyDescent="0.25">
      <c r="A38" s="47" t="s">
        <v>118</v>
      </c>
      <c r="B38" s="30"/>
      <c r="C38" s="23">
        <v>4</v>
      </c>
      <c r="D38" s="23" t="s">
        <v>92</v>
      </c>
      <c r="E38" s="24" t="s">
        <v>8</v>
      </c>
      <c r="F38" s="39">
        <f>SUMIF('Student data'!$D$24:$AQ$24,"x",'Student data'!D132:AQ132)</f>
        <v>0</v>
      </c>
      <c r="G38" s="248">
        <f t="shared" si="1"/>
        <v>0</v>
      </c>
      <c r="H38" s="323" t="s">
        <v>234</v>
      </c>
    </row>
    <row r="39" spans="1:8" ht="15" customHeight="1" x14ac:dyDescent="0.25">
      <c r="A39" s="47" t="s">
        <v>119</v>
      </c>
      <c r="B39" s="30"/>
      <c r="C39" s="23">
        <v>6</v>
      </c>
      <c r="D39" s="23" t="s">
        <v>10</v>
      </c>
      <c r="E39" s="24" t="s">
        <v>9</v>
      </c>
      <c r="F39" s="39">
        <f>SUMIF('Student data'!$D$24:$AQ$24,"x",'Student data'!D133:AQ133)</f>
        <v>0</v>
      </c>
      <c r="G39" s="248">
        <f t="shared" si="1"/>
        <v>0</v>
      </c>
      <c r="H39" s="323" t="s">
        <v>235</v>
      </c>
    </row>
    <row r="40" spans="1:8" ht="15" customHeight="1" x14ac:dyDescent="0.25">
      <c r="A40" s="47">
        <v>13</v>
      </c>
      <c r="B40" s="30"/>
      <c r="C40" s="23">
        <v>5</v>
      </c>
      <c r="D40" s="23" t="s">
        <v>16</v>
      </c>
      <c r="E40" s="24" t="s">
        <v>9</v>
      </c>
      <c r="F40" s="39">
        <f>SUMIF('Student data'!$D$24:$AQ$24,"x",'Student data'!D134:AQ134)</f>
        <v>0</v>
      </c>
      <c r="G40" s="248">
        <f t="shared" si="1"/>
        <v>0</v>
      </c>
      <c r="H40" s="321" t="s">
        <v>236</v>
      </c>
    </row>
    <row r="41" spans="1:8" ht="15" customHeight="1" x14ac:dyDescent="0.25">
      <c r="A41" s="47">
        <v>14</v>
      </c>
      <c r="B41" s="30"/>
      <c r="C41" s="23">
        <v>3</v>
      </c>
      <c r="D41" s="23" t="s">
        <v>10</v>
      </c>
      <c r="E41" s="24" t="s">
        <v>8</v>
      </c>
      <c r="F41" s="39">
        <f>SUMIF('Student data'!$D$24:$AQ$24,"x",'Student data'!D135:AQ135)</f>
        <v>0</v>
      </c>
      <c r="G41" s="248">
        <f t="shared" si="1"/>
        <v>0</v>
      </c>
      <c r="H41" s="321" t="s">
        <v>237</v>
      </c>
    </row>
    <row r="42" spans="1:8" ht="15" customHeight="1" x14ac:dyDescent="0.25">
      <c r="A42" s="47" t="s">
        <v>124</v>
      </c>
      <c r="B42" s="30"/>
      <c r="C42" s="23">
        <v>4</v>
      </c>
      <c r="D42" s="23" t="s">
        <v>5</v>
      </c>
      <c r="E42" s="24" t="s">
        <v>6</v>
      </c>
      <c r="F42" s="39">
        <f>SUMIF('Student data'!$D$24:$AQ$24,"x",'Student data'!D136:AQ136)</f>
        <v>0</v>
      </c>
      <c r="G42" s="248">
        <f t="shared" si="1"/>
        <v>0</v>
      </c>
      <c r="H42" s="321" t="s">
        <v>238</v>
      </c>
    </row>
    <row r="43" spans="1:8" ht="15" customHeight="1" x14ac:dyDescent="0.25">
      <c r="A43" s="47" t="s">
        <v>125</v>
      </c>
      <c r="B43" s="30"/>
      <c r="C43" s="23">
        <v>2</v>
      </c>
      <c r="D43" s="23" t="s">
        <v>5</v>
      </c>
      <c r="E43" s="24" t="s">
        <v>6</v>
      </c>
      <c r="F43" s="39">
        <f>SUMIF('Student data'!$D$24:$AQ$24,"x",'Student data'!D137:AQ137)</f>
        <v>0</v>
      </c>
      <c r="G43" s="248">
        <f t="shared" si="1"/>
        <v>0</v>
      </c>
      <c r="H43" s="321" t="s">
        <v>239</v>
      </c>
    </row>
    <row r="44" spans="1:8" ht="15" customHeight="1" x14ac:dyDescent="0.25">
      <c r="A44" s="47" t="s">
        <v>156</v>
      </c>
      <c r="B44" s="30"/>
      <c r="C44" s="23">
        <v>1</v>
      </c>
      <c r="D44" s="23" t="s">
        <v>5</v>
      </c>
      <c r="E44" s="24" t="s">
        <v>9</v>
      </c>
      <c r="F44" s="39">
        <f>SUMIF('Student data'!$D$24:$AQ$24,"x",'Student data'!D138:AQ138)</f>
        <v>0</v>
      </c>
      <c r="G44" s="248">
        <f t="shared" si="1"/>
        <v>0</v>
      </c>
      <c r="H44" s="321" t="s">
        <v>238</v>
      </c>
    </row>
    <row r="45" spans="1:8" ht="15" customHeight="1" x14ac:dyDescent="0.25">
      <c r="A45" s="48" t="s">
        <v>157</v>
      </c>
      <c r="B45" s="35"/>
      <c r="C45" s="23">
        <v>4</v>
      </c>
      <c r="D45" s="23" t="s">
        <v>7</v>
      </c>
      <c r="E45" s="24" t="s">
        <v>9</v>
      </c>
      <c r="F45" s="39">
        <f>SUMIF('Student data'!$D$24:$AQ$24,"x",'Student data'!D139:AQ139)</f>
        <v>0</v>
      </c>
      <c r="G45" s="248">
        <f t="shared" ref="G45:G49" si="2">F45/C45</f>
        <v>0</v>
      </c>
      <c r="H45" s="321" t="s">
        <v>240</v>
      </c>
    </row>
    <row r="46" spans="1:8" ht="15" customHeight="1" x14ac:dyDescent="0.25">
      <c r="A46" s="48" t="s">
        <v>158</v>
      </c>
      <c r="B46" s="35"/>
      <c r="C46" s="23">
        <v>4</v>
      </c>
      <c r="D46" s="23" t="s">
        <v>7</v>
      </c>
      <c r="E46" s="24" t="s">
        <v>6</v>
      </c>
      <c r="F46" s="39">
        <f>SUMIF('Student data'!$D$24:$AQ$24,"x",'Student data'!D140:AQ140)</f>
        <v>0</v>
      </c>
      <c r="G46" s="248">
        <f t="shared" si="2"/>
        <v>0</v>
      </c>
      <c r="H46" s="321" t="s">
        <v>241</v>
      </c>
    </row>
    <row r="47" spans="1:8" ht="15" customHeight="1" x14ac:dyDescent="0.25">
      <c r="A47" s="48" t="s">
        <v>159</v>
      </c>
      <c r="B47" s="35"/>
      <c r="C47" s="23">
        <v>2</v>
      </c>
      <c r="D47" s="23" t="s">
        <v>7</v>
      </c>
      <c r="E47" s="24" t="s">
        <v>6</v>
      </c>
      <c r="F47" s="39">
        <f>SUMIF('Student data'!$D$24:$AQ$24,"x",'Student data'!D141:AQ141)</f>
        <v>0</v>
      </c>
      <c r="G47" s="248">
        <f t="shared" si="2"/>
        <v>0</v>
      </c>
      <c r="H47" s="321" t="s">
        <v>242</v>
      </c>
    </row>
    <row r="48" spans="1:8" ht="15" customHeight="1" x14ac:dyDescent="0.25">
      <c r="A48" s="48" t="s">
        <v>160</v>
      </c>
      <c r="B48" s="35"/>
      <c r="C48" s="23">
        <v>2</v>
      </c>
      <c r="D48" s="23" t="s">
        <v>7</v>
      </c>
      <c r="E48" s="24" t="s">
        <v>6</v>
      </c>
      <c r="F48" s="39">
        <f>SUMIF('Student data'!$D$24:$AQ$24,"x",'Student data'!D142:AQ142)</f>
        <v>0</v>
      </c>
      <c r="G48" s="248">
        <f t="shared" si="2"/>
        <v>0</v>
      </c>
      <c r="H48" s="321" t="s">
        <v>243</v>
      </c>
    </row>
    <row r="49" spans="1:8" ht="15" customHeight="1" x14ac:dyDescent="0.25">
      <c r="A49" s="48" t="s">
        <v>161</v>
      </c>
      <c r="B49" s="35"/>
      <c r="C49" s="23">
        <v>2</v>
      </c>
      <c r="D49" s="23" t="s">
        <v>11</v>
      </c>
      <c r="E49" s="24" t="s">
        <v>9</v>
      </c>
      <c r="F49" s="39">
        <f>SUMIF('Student data'!$D$24:$AQ$24,"x",'Student data'!D143:AQ143)</f>
        <v>0</v>
      </c>
      <c r="G49" s="248">
        <f t="shared" si="2"/>
        <v>0</v>
      </c>
      <c r="H49" s="321" t="s">
        <v>244</v>
      </c>
    </row>
    <row r="50" spans="1:8" ht="15.75" thickBot="1" x14ac:dyDescent="0.3">
      <c r="A50" s="76"/>
      <c r="B50" s="36"/>
      <c r="C50" s="37"/>
      <c r="D50" s="37"/>
      <c r="E50" s="16"/>
      <c r="F50" s="14"/>
      <c r="G50" s="92"/>
    </row>
    <row r="51" spans="1:8" ht="15.75" thickBot="1" x14ac:dyDescent="0.3">
      <c r="A51" s="20"/>
      <c r="B51" s="16"/>
      <c r="C51" s="20"/>
      <c r="D51" s="20"/>
      <c r="E51" s="38" t="s">
        <v>17</v>
      </c>
      <c r="F51" s="15">
        <f>SUM(F20:F49)</f>
        <v>0</v>
      </c>
      <c r="G51" s="78"/>
    </row>
    <row r="52" spans="1:8" x14ac:dyDescent="0.25">
      <c r="A52" s="20"/>
      <c r="B52" s="16"/>
      <c r="C52" s="20"/>
      <c r="D52" s="20"/>
      <c r="E52" s="38"/>
      <c r="F52" s="16"/>
      <c r="G52" s="79"/>
      <c r="H52" s="77"/>
    </row>
    <row r="53" spans="1:8" x14ac:dyDescent="0.25">
      <c r="B53" s="18"/>
    </row>
    <row r="54" spans="1:8" x14ac:dyDescent="0.25">
      <c r="B54" s="18"/>
    </row>
    <row r="55" spans="1:8" x14ac:dyDescent="0.25">
      <c r="B55" s="18"/>
    </row>
    <row r="56" spans="1:8" x14ac:dyDescent="0.25">
      <c r="B56" s="18"/>
    </row>
  </sheetData>
  <sheetProtection password="ECC0" sheet="1" objects="1" scenarios="1" formatCells="0" formatColumns="0" formatRows="0" insertColumns="0" insertRows="0"/>
  <mergeCells count="3">
    <mergeCell ref="A1:G1"/>
    <mergeCell ref="I3:J3"/>
    <mergeCell ref="A2:F2"/>
  </mergeCells>
  <conditionalFormatting sqref="D50 D45:D47">
    <cfRule type="cellIs" dxfId="235" priority="1062" stopIfTrue="1" operator="equal">
      <formula>"Algebra"</formula>
    </cfRule>
    <cfRule type="cellIs" dxfId="234" priority="1063" stopIfTrue="1" operator="equal">
      <formula>"Number"</formula>
    </cfRule>
    <cfRule type="cellIs" dxfId="233" priority="1064" stopIfTrue="1" operator="equal">
      <formula>"Geometry and measures"</formula>
    </cfRule>
    <cfRule type="cellIs" dxfId="232" priority="1065" stopIfTrue="1" operator="equal">
      <formula>"Statistics"</formula>
    </cfRule>
  </conditionalFormatting>
  <conditionalFormatting sqref="E50">
    <cfRule type="cellIs" dxfId="231" priority="1059" stopIfTrue="1" operator="equal">
      <formula>"AO3"</formula>
    </cfRule>
    <cfRule type="cellIs" dxfId="230" priority="1060" stopIfTrue="1" operator="equal">
      <formula>"AO2"</formula>
    </cfRule>
    <cfRule type="cellIs" dxfId="229" priority="1061" stopIfTrue="1" operator="equal">
      <formula>"AO1"</formula>
    </cfRule>
  </conditionalFormatting>
  <conditionalFormatting sqref="I48">
    <cfRule type="cellIs" dxfId="228" priority="1054" stopIfTrue="1" operator="equal">
      <formula>"Student's mark is above the national mean"</formula>
    </cfRule>
  </conditionalFormatting>
  <conditionalFormatting sqref="D45:D47">
    <cfRule type="cellIs" dxfId="227" priority="814" operator="equal">
      <formula>"RPR"</formula>
    </cfRule>
  </conditionalFormatting>
  <conditionalFormatting sqref="D1 D19 D50:D53 D57:D1048576 D45:D47">
    <cfRule type="cellIs" dxfId="226" priority="1052" operator="equal">
      <formula>"Probability"</formula>
    </cfRule>
  </conditionalFormatting>
  <conditionalFormatting sqref="D42:D44">
    <cfRule type="cellIs" dxfId="225" priority="717" stopIfTrue="1" operator="equal">
      <formula>"Algebra"</formula>
    </cfRule>
    <cfRule type="cellIs" dxfId="224" priority="718" stopIfTrue="1" operator="equal">
      <formula>"Number"</formula>
    </cfRule>
    <cfRule type="cellIs" dxfId="223" priority="719" stopIfTrue="1" operator="equal">
      <formula>"Geometry and measures"</formula>
    </cfRule>
    <cfRule type="cellIs" dxfId="222" priority="720" stopIfTrue="1" operator="equal">
      <formula>"Statistics"</formula>
    </cfRule>
  </conditionalFormatting>
  <conditionalFormatting sqref="D42:D44">
    <cfRule type="cellIs" dxfId="221" priority="716" operator="equal">
      <formula>"RPR"</formula>
    </cfRule>
  </conditionalFormatting>
  <conditionalFormatting sqref="D42:D44">
    <cfRule type="cellIs" dxfId="220" priority="715" operator="equal">
      <formula>"Probability"</formula>
    </cfRule>
  </conditionalFormatting>
  <conditionalFormatting sqref="D30 D32">
    <cfRule type="cellIs" dxfId="219" priority="699" stopIfTrue="1" operator="equal">
      <formula>"Algebra"</formula>
    </cfRule>
    <cfRule type="cellIs" dxfId="218" priority="700" stopIfTrue="1" operator="equal">
      <formula>"Number"</formula>
    </cfRule>
    <cfRule type="cellIs" dxfId="217" priority="701" stopIfTrue="1" operator="equal">
      <formula>"Geometry and measures"</formula>
    </cfRule>
    <cfRule type="cellIs" dxfId="216" priority="702" stopIfTrue="1" operator="equal">
      <formula>"Statistics"</formula>
    </cfRule>
  </conditionalFormatting>
  <conditionalFormatting sqref="D30 D32">
    <cfRule type="cellIs" dxfId="215" priority="698" operator="equal">
      <formula>"RPR"</formula>
    </cfRule>
  </conditionalFormatting>
  <conditionalFormatting sqref="D30 D32">
    <cfRule type="cellIs" dxfId="214" priority="697" operator="equal">
      <formula>"Probability"</formula>
    </cfRule>
  </conditionalFormatting>
  <conditionalFormatting sqref="D33:D34">
    <cfRule type="cellIs" dxfId="213" priority="639" stopIfTrue="1" operator="equal">
      <formula>"Algebra"</formula>
    </cfRule>
    <cfRule type="cellIs" dxfId="212" priority="640" stopIfTrue="1" operator="equal">
      <formula>"Number"</formula>
    </cfRule>
    <cfRule type="cellIs" dxfId="211" priority="641" stopIfTrue="1" operator="equal">
      <formula>"Geometry and measures"</formula>
    </cfRule>
    <cfRule type="cellIs" dxfId="210" priority="642" stopIfTrue="1" operator="equal">
      <formula>"Statistics"</formula>
    </cfRule>
  </conditionalFormatting>
  <conditionalFormatting sqref="D33:D34">
    <cfRule type="cellIs" dxfId="209" priority="638" operator="equal">
      <formula>"RPR"</formula>
    </cfRule>
  </conditionalFormatting>
  <conditionalFormatting sqref="D33:D34">
    <cfRule type="cellIs" dxfId="208" priority="637" operator="equal">
      <formula>"Probability"</formula>
    </cfRule>
  </conditionalFormatting>
  <conditionalFormatting sqref="D36">
    <cfRule type="cellIs" dxfId="207" priority="356" stopIfTrue="1" operator="equal">
      <formula>"Algebra"</formula>
    </cfRule>
    <cfRule type="cellIs" dxfId="206" priority="357" stopIfTrue="1" operator="equal">
      <formula>"Number"</formula>
    </cfRule>
    <cfRule type="cellIs" dxfId="205" priority="358" stopIfTrue="1" operator="equal">
      <formula>"Geometry and measures"</formula>
    </cfRule>
    <cfRule type="cellIs" dxfId="204" priority="359" stopIfTrue="1" operator="equal">
      <formula>"Statistics"</formula>
    </cfRule>
  </conditionalFormatting>
  <conditionalFormatting sqref="D36">
    <cfRule type="cellIs" dxfId="203" priority="355" operator="equal">
      <formula>"RPR"</formula>
    </cfRule>
  </conditionalFormatting>
  <conditionalFormatting sqref="D36">
    <cfRule type="cellIs" dxfId="202" priority="354" operator="equal">
      <formula>"Probability"</formula>
    </cfRule>
  </conditionalFormatting>
  <conditionalFormatting sqref="D35">
    <cfRule type="cellIs" dxfId="201" priority="344" stopIfTrue="1" operator="equal">
      <formula>"Algebra"</formula>
    </cfRule>
    <cfRule type="cellIs" dxfId="200" priority="345" stopIfTrue="1" operator="equal">
      <formula>"Number"</formula>
    </cfRule>
    <cfRule type="cellIs" dxfId="199" priority="346" stopIfTrue="1" operator="equal">
      <formula>"Geometry and measures"</formula>
    </cfRule>
    <cfRule type="cellIs" dxfId="198" priority="347" stopIfTrue="1" operator="equal">
      <formula>"Statistics"</formula>
    </cfRule>
  </conditionalFormatting>
  <conditionalFormatting sqref="D35">
    <cfRule type="cellIs" dxfId="197" priority="343" operator="equal">
      <formula>"RPR"</formula>
    </cfRule>
  </conditionalFormatting>
  <conditionalFormatting sqref="D35">
    <cfRule type="cellIs" dxfId="196" priority="342" operator="equal">
      <formula>"Probability"</formula>
    </cfRule>
  </conditionalFormatting>
  <conditionalFormatting sqref="D41">
    <cfRule type="cellIs" dxfId="195" priority="338" stopIfTrue="1" operator="equal">
      <formula>"Algebra"</formula>
    </cfRule>
    <cfRule type="cellIs" dxfId="194" priority="339" stopIfTrue="1" operator="equal">
      <formula>"Number"</formula>
    </cfRule>
    <cfRule type="cellIs" dxfId="193" priority="340" stopIfTrue="1" operator="equal">
      <formula>"Geometry and measures"</formula>
    </cfRule>
    <cfRule type="cellIs" dxfId="192" priority="341" stopIfTrue="1" operator="equal">
      <formula>"Statistics"</formula>
    </cfRule>
  </conditionalFormatting>
  <conditionalFormatting sqref="D41">
    <cfRule type="cellIs" dxfId="191" priority="337" operator="equal">
      <formula>"RPR"</formula>
    </cfRule>
  </conditionalFormatting>
  <conditionalFormatting sqref="D41">
    <cfRule type="cellIs" dxfId="190" priority="336" operator="equal">
      <formula>"Probability"</formula>
    </cfRule>
  </conditionalFormatting>
  <conditionalFormatting sqref="D48">
    <cfRule type="cellIs" dxfId="189" priority="326" stopIfTrue="1" operator="equal">
      <formula>"Algebra"</formula>
    </cfRule>
    <cfRule type="cellIs" dxfId="188" priority="327" stopIfTrue="1" operator="equal">
      <formula>"Number"</formula>
    </cfRule>
    <cfRule type="cellIs" dxfId="187" priority="328" stopIfTrue="1" operator="equal">
      <formula>"Geometry and measures"</formula>
    </cfRule>
    <cfRule type="cellIs" dxfId="186" priority="329" stopIfTrue="1" operator="equal">
      <formula>"Statistics"</formula>
    </cfRule>
  </conditionalFormatting>
  <conditionalFormatting sqref="D48">
    <cfRule type="cellIs" dxfId="185" priority="325" operator="equal">
      <formula>"RPR"</formula>
    </cfRule>
  </conditionalFormatting>
  <conditionalFormatting sqref="D48">
    <cfRule type="cellIs" dxfId="184" priority="324" operator="equal">
      <formula>"Probability"</formula>
    </cfRule>
  </conditionalFormatting>
  <conditionalFormatting sqref="E32">
    <cfRule type="cellIs" dxfId="183" priority="315" stopIfTrue="1" operator="equal">
      <formula>"AO3"</formula>
    </cfRule>
    <cfRule type="cellIs" dxfId="182" priority="316" stopIfTrue="1" operator="equal">
      <formula>"AO2"</formula>
    </cfRule>
    <cfRule type="cellIs" dxfId="181" priority="317" stopIfTrue="1" operator="equal">
      <formula>"AO1"</formula>
    </cfRule>
  </conditionalFormatting>
  <conditionalFormatting sqref="E33">
    <cfRule type="cellIs" dxfId="180" priority="312" stopIfTrue="1" operator="equal">
      <formula>"AO3"</formula>
    </cfRule>
    <cfRule type="cellIs" dxfId="179" priority="313" stopIfTrue="1" operator="equal">
      <formula>"AO2"</formula>
    </cfRule>
    <cfRule type="cellIs" dxfId="178" priority="314" stopIfTrue="1" operator="equal">
      <formula>"AO1"</formula>
    </cfRule>
  </conditionalFormatting>
  <conditionalFormatting sqref="E47">
    <cfRule type="cellIs" dxfId="177" priority="285" stopIfTrue="1" operator="equal">
      <formula>"AO3"</formula>
    </cfRule>
    <cfRule type="cellIs" dxfId="176" priority="286" stopIfTrue="1" operator="equal">
      <formula>"AO2"</formula>
    </cfRule>
    <cfRule type="cellIs" dxfId="175" priority="287" stopIfTrue="1" operator="equal">
      <formula>"AO1"</formula>
    </cfRule>
  </conditionalFormatting>
  <conditionalFormatting sqref="D26">
    <cfRule type="cellIs" dxfId="174" priority="227" stopIfTrue="1" operator="equal">
      <formula>"Algebra"</formula>
    </cfRule>
    <cfRule type="cellIs" dxfId="173" priority="228" stopIfTrue="1" operator="equal">
      <formula>"Number"</formula>
    </cfRule>
    <cfRule type="cellIs" dxfId="172" priority="229" stopIfTrue="1" operator="equal">
      <formula>"Geometry and measures"</formula>
    </cfRule>
    <cfRule type="cellIs" dxfId="171" priority="230" stopIfTrue="1" operator="equal">
      <formula>"Statistics"</formula>
    </cfRule>
  </conditionalFormatting>
  <conditionalFormatting sqref="D26">
    <cfRule type="cellIs" dxfId="170" priority="226" operator="equal">
      <formula>"RPR"</formula>
    </cfRule>
  </conditionalFormatting>
  <conditionalFormatting sqref="D26">
    <cfRule type="cellIs" dxfId="169" priority="225" operator="equal">
      <formula>"Probability"</formula>
    </cfRule>
  </conditionalFormatting>
  <conditionalFormatting sqref="D28">
    <cfRule type="cellIs" dxfId="168" priority="221" stopIfTrue="1" operator="equal">
      <formula>"Algebra"</formula>
    </cfRule>
    <cfRule type="cellIs" dxfId="167" priority="222" stopIfTrue="1" operator="equal">
      <formula>"Number"</formula>
    </cfRule>
    <cfRule type="cellIs" dxfId="166" priority="223" stopIfTrue="1" operator="equal">
      <formula>"Geometry and measures"</formula>
    </cfRule>
    <cfRule type="cellIs" dxfId="165" priority="224" stopIfTrue="1" operator="equal">
      <formula>"Statistics"</formula>
    </cfRule>
  </conditionalFormatting>
  <conditionalFormatting sqref="D28">
    <cfRule type="cellIs" dxfId="164" priority="220" operator="equal">
      <formula>"RPR"</formula>
    </cfRule>
  </conditionalFormatting>
  <conditionalFormatting sqref="D28">
    <cfRule type="cellIs" dxfId="163" priority="219" operator="equal">
      <formula>"Probability"</formula>
    </cfRule>
  </conditionalFormatting>
  <conditionalFormatting sqref="D27">
    <cfRule type="cellIs" dxfId="162" priority="212" stopIfTrue="1" operator="equal">
      <formula>"Algebra"</formula>
    </cfRule>
    <cfRule type="cellIs" dxfId="161" priority="213" stopIfTrue="1" operator="equal">
      <formula>"Number"</formula>
    </cfRule>
    <cfRule type="cellIs" dxfId="160" priority="214" stopIfTrue="1" operator="equal">
      <formula>"Geometry and measures"</formula>
    </cfRule>
    <cfRule type="cellIs" dxfId="159" priority="215" stopIfTrue="1" operator="equal">
      <formula>"Statistics"</formula>
    </cfRule>
  </conditionalFormatting>
  <conditionalFormatting sqref="D27">
    <cfRule type="cellIs" dxfId="158" priority="211" operator="equal">
      <formula>"RPR"</formula>
    </cfRule>
  </conditionalFormatting>
  <conditionalFormatting sqref="D27">
    <cfRule type="cellIs" dxfId="157" priority="210" operator="equal">
      <formula>"Probability"</formula>
    </cfRule>
  </conditionalFormatting>
  <conditionalFormatting sqref="E27">
    <cfRule type="cellIs" dxfId="156" priority="207" stopIfTrue="1" operator="equal">
      <formula>"AO3"</formula>
    </cfRule>
    <cfRule type="cellIs" dxfId="155" priority="208" stopIfTrue="1" operator="equal">
      <formula>"AO2"</formula>
    </cfRule>
    <cfRule type="cellIs" dxfId="154" priority="209" stopIfTrue="1" operator="equal">
      <formula>"AO1"</formula>
    </cfRule>
  </conditionalFormatting>
  <conditionalFormatting sqref="D29">
    <cfRule type="cellIs" dxfId="153" priority="203" stopIfTrue="1" operator="equal">
      <formula>"Algebra"</formula>
    </cfRule>
    <cfRule type="cellIs" dxfId="152" priority="204" stopIfTrue="1" operator="equal">
      <formula>"Number"</formula>
    </cfRule>
    <cfRule type="cellIs" dxfId="151" priority="205" stopIfTrue="1" operator="equal">
      <formula>"Geometry and measures"</formula>
    </cfRule>
    <cfRule type="cellIs" dxfId="150" priority="206" stopIfTrue="1" operator="equal">
      <formula>"Statistics"</formula>
    </cfRule>
  </conditionalFormatting>
  <conditionalFormatting sqref="D29">
    <cfRule type="cellIs" dxfId="149" priority="202" operator="equal">
      <formula>"RPR"</formula>
    </cfRule>
  </conditionalFormatting>
  <conditionalFormatting sqref="D29">
    <cfRule type="cellIs" dxfId="148" priority="201" operator="equal">
      <formula>"Probability"</formula>
    </cfRule>
  </conditionalFormatting>
  <conditionalFormatting sqref="E29">
    <cfRule type="cellIs" dxfId="147" priority="198" stopIfTrue="1" operator="equal">
      <formula>"AO3"</formula>
    </cfRule>
    <cfRule type="cellIs" dxfId="146" priority="199" stopIfTrue="1" operator="equal">
      <formula>"AO2"</formula>
    </cfRule>
    <cfRule type="cellIs" dxfId="145" priority="200" stopIfTrue="1" operator="equal">
      <formula>"AO1"</formula>
    </cfRule>
  </conditionalFormatting>
  <conditionalFormatting sqref="D37">
    <cfRule type="cellIs" dxfId="144" priority="194" stopIfTrue="1" operator="equal">
      <formula>"Algebra"</formula>
    </cfRule>
    <cfRule type="cellIs" dxfId="143" priority="195" stopIfTrue="1" operator="equal">
      <formula>"Number"</formula>
    </cfRule>
    <cfRule type="cellIs" dxfId="142" priority="196" stopIfTrue="1" operator="equal">
      <formula>"Geometry and measures"</formula>
    </cfRule>
    <cfRule type="cellIs" dxfId="141" priority="197" stopIfTrue="1" operator="equal">
      <formula>"Statistics"</formula>
    </cfRule>
  </conditionalFormatting>
  <conditionalFormatting sqref="D37">
    <cfRule type="cellIs" dxfId="140" priority="193" operator="equal">
      <formula>"RPR"</formula>
    </cfRule>
  </conditionalFormatting>
  <conditionalFormatting sqref="D37">
    <cfRule type="cellIs" dxfId="139" priority="192" operator="equal">
      <formula>"Probability"</formula>
    </cfRule>
  </conditionalFormatting>
  <conditionalFormatting sqref="D38">
    <cfRule type="cellIs" dxfId="138" priority="188" stopIfTrue="1" operator="equal">
      <formula>"Algebra"</formula>
    </cfRule>
    <cfRule type="cellIs" dxfId="137" priority="189" stopIfTrue="1" operator="equal">
      <formula>"Number"</formula>
    </cfRule>
    <cfRule type="cellIs" dxfId="136" priority="190" stopIfTrue="1" operator="equal">
      <formula>"Geometry and measures"</formula>
    </cfRule>
    <cfRule type="cellIs" dxfId="135" priority="191" stopIfTrue="1" operator="equal">
      <formula>"Statistics"</formula>
    </cfRule>
  </conditionalFormatting>
  <conditionalFormatting sqref="D38">
    <cfRule type="cellIs" dxfId="134" priority="187" operator="equal">
      <formula>"RPR"</formula>
    </cfRule>
  </conditionalFormatting>
  <conditionalFormatting sqref="D38">
    <cfRule type="cellIs" dxfId="133" priority="186" operator="equal">
      <formula>"Probability"</formula>
    </cfRule>
  </conditionalFormatting>
  <conditionalFormatting sqref="E26">
    <cfRule type="cellIs" dxfId="132" priority="177" stopIfTrue="1" operator="equal">
      <formula>"AO3"</formula>
    </cfRule>
    <cfRule type="cellIs" dxfId="131" priority="178" stopIfTrue="1" operator="equal">
      <formula>"AO2"</formula>
    </cfRule>
    <cfRule type="cellIs" dxfId="130" priority="179" stopIfTrue="1" operator="equal">
      <formula>"AO1"</formula>
    </cfRule>
  </conditionalFormatting>
  <conditionalFormatting sqref="E35">
    <cfRule type="cellIs" dxfId="129" priority="162" stopIfTrue="1" operator="equal">
      <formula>"AO3"</formula>
    </cfRule>
    <cfRule type="cellIs" dxfId="128" priority="163" stopIfTrue="1" operator="equal">
      <formula>"AO2"</formula>
    </cfRule>
    <cfRule type="cellIs" dxfId="127" priority="164" stopIfTrue="1" operator="equal">
      <formula>"AO1"</formula>
    </cfRule>
  </conditionalFormatting>
  <conditionalFormatting sqref="E38">
    <cfRule type="cellIs" dxfId="126" priority="153" stopIfTrue="1" operator="equal">
      <formula>"AO3"</formula>
    </cfRule>
    <cfRule type="cellIs" dxfId="125" priority="154" stopIfTrue="1" operator="equal">
      <formula>"AO2"</formula>
    </cfRule>
    <cfRule type="cellIs" dxfId="124" priority="155" stopIfTrue="1" operator="equal">
      <formula>"AO1"</formula>
    </cfRule>
  </conditionalFormatting>
  <conditionalFormatting sqref="E44">
    <cfRule type="cellIs" dxfId="123" priority="144" stopIfTrue="1" operator="equal">
      <formula>"AO3"</formula>
    </cfRule>
    <cfRule type="cellIs" dxfId="122" priority="145" stopIfTrue="1" operator="equal">
      <formula>"AO2"</formula>
    </cfRule>
    <cfRule type="cellIs" dxfId="121" priority="146" stopIfTrue="1" operator="equal">
      <formula>"AO1"</formula>
    </cfRule>
  </conditionalFormatting>
  <conditionalFormatting sqref="E48">
    <cfRule type="cellIs" dxfId="120" priority="132" stopIfTrue="1" operator="equal">
      <formula>"AO3"</formula>
    </cfRule>
    <cfRule type="cellIs" dxfId="119" priority="133" stopIfTrue="1" operator="equal">
      <formula>"AO2"</formula>
    </cfRule>
    <cfRule type="cellIs" dxfId="118" priority="134" stopIfTrue="1" operator="equal">
      <formula>"AO1"</formula>
    </cfRule>
  </conditionalFormatting>
  <conditionalFormatting sqref="G20:G49">
    <cfRule type="colorScale" priority="118">
      <colorScale>
        <cfvo type="num" val="0"/>
        <cfvo type="num" val="1"/>
        <color theme="9" tint="-0.249977111117893"/>
        <color rgb="FF00B050"/>
      </colorScale>
    </cfRule>
  </conditionalFormatting>
  <conditionalFormatting sqref="D22">
    <cfRule type="cellIs" dxfId="117" priority="114" stopIfTrue="1" operator="equal">
      <formula>"Algebra"</formula>
    </cfRule>
    <cfRule type="cellIs" dxfId="116" priority="115" stopIfTrue="1" operator="equal">
      <formula>"Number"</formula>
    </cfRule>
    <cfRule type="cellIs" dxfId="115" priority="116" stopIfTrue="1" operator="equal">
      <formula>"Geometry and measures"</formula>
    </cfRule>
    <cfRule type="cellIs" dxfId="114" priority="117" stopIfTrue="1" operator="equal">
      <formula>"Statistics"</formula>
    </cfRule>
  </conditionalFormatting>
  <conditionalFormatting sqref="D22">
    <cfRule type="cellIs" dxfId="113" priority="113" operator="equal">
      <formula>"RPR"</formula>
    </cfRule>
  </conditionalFormatting>
  <conditionalFormatting sqref="D22">
    <cfRule type="cellIs" dxfId="112" priority="112" operator="equal">
      <formula>"Probability"</formula>
    </cfRule>
  </conditionalFormatting>
  <conditionalFormatting sqref="D20">
    <cfRule type="cellIs" dxfId="111" priority="108" stopIfTrue="1" operator="equal">
      <formula>"Algebra"</formula>
    </cfRule>
    <cfRule type="cellIs" dxfId="110" priority="109" stopIfTrue="1" operator="equal">
      <formula>"Number"</formula>
    </cfRule>
    <cfRule type="cellIs" dxfId="109" priority="110" stopIfTrue="1" operator="equal">
      <formula>"Geometry and measures"</formula>
    </cfRule>
    <cfRule type="cellIs" dxfId="108" priority="111" stopIfTrue="1" operator="equal">
      <formula>"Statistics"</formula>
    </cfRule>
  </conditionalFormatting>
  <conditionalFormatting sqref="D20">
    <cfRule type="cellIs" dxfId="107" priority="107" operator="equal">
      <formula>"RPR"</formula>
    </cfRule>
  </conditionalFormatting>
  <conditionalFormatting sqref="D20">
    <cfRule type="cellIs" dxfId="106" priority="106" operator="equal">
      <formula>"Probability"</formula>
    </cfRule>
  </conditionalFormatting>
  <conditionalFormatting sqref="D21">
    <cfRule type="cellIs" dxfId="105" priority="102" stopIfTrue="1" operator="equal">
      <formula>"Algebra"</formula>
    </cfRule>
    <cfRule type="cellIs" dxfId="104" priority="103" stopIfTrue="1" operator="equal">
      <formula>"Number"</formula>
    </cfRule>
    <cfRule type="cellIs" dxfId="103" priority="104" stopIfTrue="1" operator="equal">
      <formula>"Geometry and measures"</formula>
    </cfRule>
    <cfRule type="cellIs" dxfId="102" priority="105" stopIfTrue="1" operator="equal">
      <formula>"Statistics"</formula>
    </cfRule>
  </conditionalFormatting>
  <conditionalFormatting sqref="D21">
    <cfRule type="cellIs" dxfId="101" priority="101" operator="equal">
      <formula>"RPR"</formula>
    </cfRule>
  </conditionalFormatting>
  <conditionalFormatting sqref="D21">
    <cfRule type="cellIs" dxfId="100" priority="100" operator="equal">
      <formula>"Probability"</formula>
    </cfRule>
  </conditionalFormatting>
  <conditionalFormatting sqref="D23">
    <cfRule type="cellIs" dxfId="99" priority="96" stopIfTrue="1" operator="equal">
      <formula>"Algebra"</formula>
    </cfRule>
    <cfRule type="cellIs" dxfId="98" priority="97" stopIfTrue="1" operator="equal">
      <formula>"Number"</formula>
    </cfRule>
    <cfRule type="cellIs" dxfId="97" priority="98" stopIfTrue="1" operator="equal">
      <formula>"Geometry and measures"</formula>
    </cfRule>
    <cfRule type="cellIs" dxfId="96" priority="99" stopIfTrue="1" operator="equal">
      <formula>"Statistics"</formula>
    </cfRule>
  </conditionalFormatting>
  <conditionalFormatting sqref="D23">
    <cfRule type="cellIs" dxfId="95" priority="95" operator="equal">
      <formula>"RPR"</formula>
    </cfRule>
  </conditionalFormatting>
  <conditionalFormatting sqref="D23">
    <cfRule type="cellIs" dxfId="94" priority="94" operator="equal">
      <formula>"Probability"</formula>
    </cfRule>
  </conditionalFormatting>
  <conditionalFormatting sqref="D24">
    <cfRule type="cellIs" dxfId="93" priority="90" stopIfTrue="1" operator="equal">
      <formula>"Algebra"</formula>
    </cfRule>
    <cfRule type="cellIs" dxfId="92" priority="91" stopIfTrue="1" operator="equal">
      <formula>"Number"</formula>
    </cfRule>
    <cfRule type="cellIs" dxfId="91" priority="92" stopIfTrue="1" operator="equal">
      <formula>"Geometry and measures"</formula>
    </cfRule>
    <cfRule type="cellIs" dxfId="90" priority="93" stopIfTrue="1" operator="equal">
      <formula>"Statistics"</formula>
    </cfRule>
  </conditionalFormatting>
  <conditionalFormatting sqref="D24">
    <cfRule type="cellIs" dxfId="89" priority="89" operator="equal">
      <formula>"RPR"</formula>
    </cfRule>
  </conditionalFormatting>
  <conditionalFormatting sqref="D24">
    <cfRule type="cellIs" dxfId="88" priority="88" operator="equal">
      <formula>"Probability"</formula>
    </cfRule>
  </conditionalFormatting>
  <conditionalFormatting sqref="E21">
    <cfRule type="cellIs" dxfId="87" priority="85" stopIfTrue="1" operator="equal">
      <formula>"AO3"</formula>
    </cfRule>
    <cfRule type="cellIs" dxfId="86" priority="86" stopIfTrue="1" operator="equal">
      <formula>"AO2"</formula>
    </cfRule>
    <cfRule type="cellIs" dxfId="85" priority="87" stopIfTrue="1" operator="equal">
      <formula>"AO1"</formula>
    </cfRule>
  </conditionalFormatting>
  <conditionalFormatting sqref="E20">
    <cfRule type="cellIs" dxfId="84" priority="82" stopIfTrue="1" operator="equal">
      <formula>"AO3"</formula>
    </cfRule>
    <cfRule type="cellIs" dxfId="83" priority="83" stopIfTrue="1" operator="equal">
      <formula>"AO2"</formula>
    </cfRule>
    <cfRule type="cellIs" dxfId="82" priority="84" stopIfTrue="1" operator="equal">
      <formula>"AO1"</formula>
    </cfRule>
  </conditionalFormatting>
  <conditionalFormatting sqref="E22">
    <cfRule type="cellIs" dxfId="81" priority="79" stopIfTrue="1" operator="equal">
      <formula>"AO3"</formula>
    </cfRule>
    <cfRule type="cellIs" dxfId="80" priority="80" stopIfTrue="1" operator="equal">
      <formula>"AO2"</formula>
    </cfRule>
    <cfRule type="cellIs" dxfId="79" priority="81" stopIfTrue="1" operator="equal">
      <formula>"AO1"</formula>
    </cfRule>
  </conditionalFormatting>
  <conditionalFormatting sqref="E23">
    <cfRule type="cellIs" dxfId="78" priority="76" stopIfTrue="1" operator="equal">
      <formula>"AO3"</formula>
    </cfRule>
    <cfRule type="cellIs" dxfId="77" priority="77" stopIfTrue="1" operator="equal">
      <formula>"AO2"</formula>
    </cfRule>
    <cfRule type="cellIs" dxfId="76" priority="78" stopIfTrue="1" operator="equal">
      <formula>"AO1"</formula>
    </cfRule>
  </conditionalFormatting>
  <conditionalFormatting sqref="E24">
    <cfRule type="cellIs" dxfId="75" priority="73" stopIfTrue="1" operator="equal">
      <formula>"AO3"</formula>
    </cfRule>
    <cfRule type="cellIs" dxfId="74" priority="74" stopIfTrue="1" operator="equal">
      <formula>"AO2"</formula>
    </cfRule>
    <cfRule type="cellIs" dxfId="73" priority="75" stopIfTrue="1" operator="equal">
      <formula>"AO1"</formula>
    </cfRule>
  </conditionalFormatting>
  <conditionalFormatting sqref="D25">
    <cfRule type="cellIs" dxfId="72" priority="69" stopIfTrue="1" operator="equal">
      <formula>"Algebra"</formula>
    </cfRule>
    <cfRule type="cellIs" dxfId="71" priority="70" stopIfTrue="1" operator="equal">
      <formula>"Number"</formula>
    </cfRule>
    <cfRule type="cellIs" dxfId="70" priority="71" stopIfTrue="1" operator="equal">
      <formula>"Geometry and measures"</formula>
    </cfRule>
    <cfRule type="cellIs" dxfId="69" priority="72" stopIfTrue="1" operator="equal">
      <formula>"Statistics"</formula>
    </cfRule>
  </conditionalFormatting>
  <conditionalFormatting sqref="D25">
    <cfRule type="cellIs" dxfId="68" priority="68" operator="equal">
      <formula>"RPR"</formula>
    </cfRule>
  </conditionalFormatting>
  <conditionalFormatting sqref="D25">
    <cfRule type="cellIs" dxfId="67" priority="67" operator="equal">
      <formula>"Probability"</formula>
    </cfRule>
  </conditionalFormatting>
  <conditionalFormatting sqref="D31">
    <cfRule type="cellIs" dxfId="66" priority="63" stopIfTrue="1" operator="equal">
      <formula>"Algebra"</formula>
    </cfRule>
    <cfRule type="cellIs" dxfId="65" priority="64" stopIfTrue="1" operator="equal">
      <formula>"Number"</formula>
    </cfRule>
    <cfRule type="cellIs" dxfId="64" priority="65" stopIfTrue="1" operator="equal">
      <formula>"Geometry and measures"</formula>
    </cfRule>
    <cfRule type="cellIs" dxfId="63" priority="66" stopIfTrue="1" operator="equal">
      <formula>"Statistics"</formula>
    </cfRule>
  </conditionalFormatting>
  <conditionalFormatting sqref="D31">
    <cfRule type="cellIs" dxfId="62" priority="62" operator="equal">
      <formula>"RPR"</formula>
    </cfRule>
  </conditionalFormatting>
  <conditionalFormatting sqref="D31">
    <cfRule type="cellIs" dxfId="61" priority="61" operator="equal">
      <formula>"Probability"</formula>
    </cfRule>
  </conditionalFormatting>
  <conditionalFormatting sqref="D39">
    <cfRule type="cellIs" dxfId="60" priority="57" stopIfTrue="1" operator="equal">
      <formula>"Algebra"</formula>
    </cfRule>
    <cfRule type="cellIs" dxfId="59" priority="58" stopIfTrue="1" operator="equal">
      <formula>"Number"</formula>
    </cfRule>
    <cfRule type="cellIs" dxfId="58" priority="59" stopIfTrue="1" operator="equal">
      <formula>"Geometry and measures"</formula>
    </cfRule>
    <cfRule type="cellIs" dxfId="57" priority="60" stopIfTrue="1" operator="equal">
      <formula>"Statistics"</formula>
    </cfRule>
  </conditionalFormatting>
  <conditionalFormatting sqref="D39">
    <cfRule type="cellIs" dxfId="56" priority="56" operator="equal">
      <formula>"RPR"</formula>
    </cfRule>
  </conditionalFormatting>
  <conditionalFormatting sqref="D39">
    <cfRule type="cellIs" dxfId="55" priority="55" operator="equal">
      <formula>"Probability"</formula>
    </cfRule>
  </conditionalFormatting>
  <conditionalFormatting sqref="D40">
    <cfRule type="cellIs" dxfId="54" priority="51" stopIfTrue="1" operator="equal">
      <formula>"Algebra"</formula>
    </cfRule>
    <cfRule type="cellIs" dxfId="53" priority="52" stopIfTrue="1" operator="equal">
      <formula>"Number"</formula>
    </cfRule>
    <cfRule type="cellIs" dxfId="52" priority="53" stopIfTrue="1" operator="equal">
      <formula>"Geometry and measures"</formula>
    </cfRule>
    <cfRule type="cellIs" dxfId="51" priority="54" stopIfTrue="1" operator="equal">
      <formula>"Statistics"</formula>
    </cfRule>
  </conditionalFormatting>
  <conditionalFormatting sqref="D40">
    <cfRule type="cellIs" dxfId="50" priority="50" operator="equal">
      <formula>"RPR"</formula>
    </cfRule>
  </conditionalFormatting>
  <conditionalFormatting sqref="D40">
    <cfRule type="cellIs" dxfId="49" priority="49" operator="equal">
      <formula>"Probability"</formula>
    </cfRule>
  </conditionalFormatting>
  <conditionalFormatting sqref="D49">
    <cfRule type="cellIs" dxfId="48" priority="45" stopIfTrue="1" operator="equal">
      <formula>"Algebra"</formula>
    </cfRule>
    <cfRule type="cellIs" dxfId="47" priority="46" stopIfTrue="1" operator="equal">
      <formula>"Number"</formula>
    </cfRule>
    <cfRule type="cellIs" dxfId="46" priority="47" stopIfTrue="1" operator="equal">
      <formula>"Geometry and measures"</formula>
    </cfRule>
    <cfRule type="cellIs" dxfId="45" priority="48" stopIfTrue="1" operator="equal">
      <formula>"Statistics"</formula>
    </cfRule>
  </conditionalFormatting>
  <conditionalFormatting sqref="D49">
    <cfRule type="cellIs" dxfId="44" priority="44" operator="equal">
      <formula>"RPR"</formula>
    </cfRule>
  </conditionalFormatting>
  <conditionalFormatting sqref="D49">
    <cfRule type="cellIs" dxfId="43" priority="43" operator="equal">
      <formula>"Probability"</formula>
    </cfRule>
  </conditionalFormatting>
  <conditionalFormatting sqref="E25">
    <cfRule type="cellIs" dxfId="42" priority="40" stopIfTrue="1" operator="equal">
      <formula>"AO3"</formula>
    </cfRule>
    <cfRule type="cellIs" dxfId="41" priority="41" stopIfTrue="1" operator="equal">
      <formula>"AO2"</formula>
    </cfRule>
    <cfRule type="cellIs" dxfId="40" priority="42" stopIfTrue="1" operator="equal">
      <formula>"AO1"</formula>
    </cfRule>
  </conditionalFormatting>
  <conditionalFormatting sqref="E28">
    <cfRule type="cellIs" dxfId="39" priority="37" stopIfTrue="1" operator="equal">
      <formula>"AO3"</formula>
    </cfRule>
    <cfRule type="cellIs" dxfId="38" priority="38" stopIfTrue="1" operator="equal">
      <formula>"AO2"</formula>
    </cfRule>
    <cfRule type="cellIs" dxfId="37" priority="39" stopIfTrue="1" operator="equal">
      <formula>"AO1"</formula>
    </cfRule>
  </conditionalFormatting>
  <conditionalFormatting sqref="E30">
    <cfRule type="cellIs" dxfId="36" priority="34" stopIfTrue="1" operator="equal">
      <formula>"AO3"</formula>
    </cfRule>
    <cfRule type="cellIs" dxfId="35" priority="35" stopIfTrue="1" operator="equal">
      <formula>"AO2"</formula>
    </cfRule>
    <cfRule type="cellIs" dxfId="34" priority="36" stopIfTrue="1" operator="equal">
      <formula>"AO1"</formula>
    </cfRule>
  </conditionalFormatting>
  <conditionalFormatting sqref="E31">
    <cfRule type="cellIs" dxfId="33" priority="31" stopIfTrue="1" operator="equal">
      <formula>"AO3"</formula>
    </cfRule>
    <cfRule type="cellIs" dxfId="32" priority="32" stopIfTrue="1" operator="equal">
      <formula>"AO2"</formula>
    </cfRule>
    <cfRule type="cellIs" dxfId="31" priority="33" stopIfTrue="1" operator="equal">
      <formula>"AO1"</formula>
    </cfRule>
  </conditionalFormatting>
  <conditionalFormatting sqref="E34">
    <cfRule type="cellIs" dxfId="30" priority="28" stopIfTrue="1" operator="equal">
      <formula>"AO3"</formula>
    </cfRule>
    <cfRule type="cellIs" dxfId="29" priority="29" stopIfTrue="1" operator="equal">
      <formula>"AO2"</formula>
    </cfRule>
    <cfRule type="cellIs" dxfId="28" priority="30" stopIfTrue="1" operator="equal">
      <formula>"AO1"</formula>
    </cfRule>
  </conditionalFormatting>
  <conditionalFormatting sqref="E36">
    <cfRule type="cellIs" dxfId="27" priority="25" stopIfTrue="1" operator="equal">
      <formula>"AO3"</formula>
    </cfRule>
    <cfRule type="cellIs" dxfId="26" priority="26" stopIfTrue="1" operator="equal">
      <formula>"AO2"</formula>
    </cfRule>
    <cfRule type="cellIs" dxfId="25" priority="27" stopIfTrue="1" operator="equal">
      <formula>"AO1"</formula>
    </cfRule>
  </conditionalFormatting>
  <conditionalFormatting sqref="E37">
    <cfRule type="cellIs" dxfId="24" priority="22" stopIfTrue="1" operator="equal">
      <formula>"AO3"</formula>
    </cfRule>
    <cfRule type="cellIs" dxfId="23" priority="23" stopIfTrue="1" operator="equal">
      <formula>"AO2"</formula>
    </cfRule>
    <cfRule type="cellIs" dxfId="22" priority="24" stopIfTrue="1" operator="equal">
      <formula>"AO1"</formula>
    </cfRule>
  </conditionalFormatting>
  <conditionalFormatting sqref="E39:E40">
    <cfRule type="cellIs" dxfId="21" priority="19" stopIfTrue="1" operator="equal">
      <formula>"AO3"</formula>
    </cfRule>
    <cfRule type="cellIs" dxfId="20" priority="20" stopIfTrue="1" operator="equal">
      <formula>"AO2"</formula>
    </cfRule>
    <cfRule type="cellIs" dxfId="19" priority="21" stopIfTrue="1" operator="equal">
      <formula>"AO1"</formula>
    </cfRule>
  </conditionalFormatting>
  <conditionalFormatting sqref="E41">
    <cfRule type="cellIs" dxfId="18" priority="16" stopIfTrue="1" operator="equal">
      <formula>"AO3"</formula>
    </cfRule>
    <cfRule type="cellIs" dxfId="17" priority="17" stopIfTrue="1" operator="equal">
      <formula>"AO2"</formula>
    </cfRule>
    <cfRule type="cellIs" dxfId="16" priority="18" stopIfTrue="1" operator="equal">
      <formula>"AO1"</formula>
    </cfRule>
  </conditionalFormatting>
  <conditionalFormatting sqref="E42">
    <cfRule type="cellIs" dxfId="15" priority="13" stopIfTrue="1" operator="equal">
      <formula>"AO3"</formula>
    </cfRule>
    <cfRule type="cellIs" dxfId="14" priority="14" stopIfTrue="1" operator="equal">
      <formula>"AO2"</formula>
    </cfRule>
    <cfRule type="cellIs" dxfId="13" priority="15" stopIfTrue="1" operator="equal">
      <formula>"AO1"</formula>
    </cfRule>
  </conditionalFormatting>
  <conditionalFormatting sqref="E43">
    <cfRule type="cellIs" dxfId="12" priority="10" stopIfTrue="1" operator="equal">
      <formula>"AO3"</formula>
    </cfRule>
    <cfRule type="cellIs" dxfId="11" priority="11" stopIfTrue="1" operator="equal">
      <formula>"AO2"</formula>
    </cfRule>
    <cfRule type="cellIs" dxfId="10" priority="12" stopIfTrue="1" operator="equal">
      <formula>"AO1"</formula>
    </cfRule>
  </conditionalFormatting>
  <conditionalFormatting sqref="E45">
    <cfRule type="cellIs" dxfId="9" priority="7" stopIfTrue="1" operator="equal">
      <formula>"AO3"</formula>
    </cfRule>
    <cfRule type="cellIs" dxfId="8" priority="8" stopIfTrue="1" operator="equal">
      <formula>"AO2"</formula>
    </cfRule>
    <cfRule type="cellIs" dxfId="7" priority="9" stopIfTrue="1" operator="equal">
      <formula>"AO1"</formula>
    </cfRule>
  </conditionalFormatting>
  <conditionalFormatting sqref="E46">
    <cfRule type="cellIs" dxfId="6" priority="4" stopIfTrue="1" operator="equal">
      <formula>"AO3"</formula>
    </cfRule>
    <cfRule type="cellIs" dxfId="5" priority="5" stopIfTrue="1" operator="equal">
      <formula>"AO2"</formula>
    </cfRule>
    <cfRule type="cellIs" dxfId="4" priority="6" stopIfTrue="1" operator="equal">
      <formula>"AO1"</formula>
    </cfRule>
  </conditionalFormatting>
  <conditionalFormatting sqref="E49">
    <cfRule type="cellIs" dxfId="3" priority="1" stopIfTrue="1" operator="equal">
      <formula>"AO3"</formula>
    </cfRule>
    <cfRule type="cellIs" dxfId="2" priority="2" stopIfTrue="1" operator="equal">
      <formula>"AO2"</formula>
    </cfRule>
    <cfRule type="cellIs" dxfId="1" priority="3" stopIfTrue="1" operator="equal">
      <formula>"AO1"</formula>
    </cfRule>
  </conditionalFormatting>
  <pageMargins left="0.7" right="0.7" top="0.75" bottom="0.75"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expression" priority="808" id="{01E3A2AF-4D90-43AC-BAAD-3D103EE7324B}">
            <xm:f>COUNTA('Student data'!$D$24:$AQ$24)&gt;1</xm:f>
            <x14:dxf>
              <font>
                <color rgb="FFFF0000"/>
              </font>
            </x14:dxf>
          </x14:cfRule>
          <xm:sqref>A2:F2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Student data</vt:lpstr>
      <vt:lpstr>J560-04</vt:lpstr>
      <vt:lpstr>J560-05</vt:lpstr>
      <vt:lpstr>J560-06</vt:lpstr>
    </vt:vector>
  </TitlesOfParts>
  <Company>Cambridge Assessment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Neil Ogden</dc:creator>
  <cp:lastModifiedBy>Neil Ogden</cp:lastModifiedBy>
  <dcterms:created xsi:type="dcterms:W3CDTF">2016-11-25T09:35:13Z</dcterms:created>
  <dcterms:modified xsi:type="dcterms:W3CDTF">2020-01-09T10:59:58Z</dcterms:modified>
</cp:coreProperties>
</file>